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1720" windowHeight="12585"/>
  </bookViews>
  <sheets>
    <sheet name="план 23.09.2017" sheetId="1" r:id="rId1"/>
  </sheets>
  <definedNames>
    <definedName name="_xlnm.Print_Area" localSheetId="0">'план 23.09.2017'!$A$1:$AK$40</definedName>
  </definedNames>
  <calcPr calcId="144525" refMode="R1C1"/>
</workbook>
</file>

<file path=xl/calcChain.xml><?xml version="1.0" encoding="utf-8"?>
<calcChain xmlns="http://schemas.openxmlformats.org/spreadsheetml/2006/main">
  <c r="AJ40" i="1" l="1"/>
  <c r="AK40" i="1" s="1"/>
  <c r="AG40" i="1"/>
  <c r="AE40" i="1"/>
  <c r="AC40" i="1"/>
  <c r="Z40" i="1"/>
  <c r="W40" i="1"/>
  <c r="T40" i="1"/>
  <c r="Q40" i="1"/>
  <c r="K40" i="1"/>
  <c r="G40" i="1"/>
  <c r="AJ39" i="1"/>
  <c r="AK39" i="1" s="1"/>
  <c r="AG39" i="1"/>
  <c r="AE39" i="1"/>
  <c r="AC39" i="1"/>
  <c r="Z39" i="1"/>
  <c r="W39" i="1"/>
  <c r="T39" i="1"/>
  <c r="Q39" i="1"/>
  <c r="K39" i="1"/>
  <c r="G39" i="1"/>
  <c r="AJ38" i="1"/>
  <c r="AK38" i="1" s="1"/>
  <c r="AG38" i="1"/>
  <c r="AE38" i="1"/>
  <c r="AC38" i="1"/>
  <c r="Z38" i="1"/>
  <c r="W38" i="1"/>
  <c r="T38" i="1"/>
  <c r="Q38" i="1"/>
  <c r="N38" i="1"/>
  <c r="K38" i="1"/>
  <c r="G38" i="1"/>
  <c r="AJ37" i="1"/>
  <c r="AK37" i="1" s="1"/>
  <c r="AG37" i="1"/>
  <c r="AE37" i="1"/>
  <c r="AC37" i="1"/>
  <c r="Z37" i="1"/>
  <c r="W37" i="1"/>
  <c r="T37" i="1"/>
  <c r="Q37" i="1"/>
  <c r="N37" i="1"/>
  <c r="K37" i="1"/>
  <c r="G37" i="1"/>
  <c r="AJ36" i="1"/>
  <c r="AK36" i="1" s="1"/>
  <c r="AG36" i="1"/>
  <c r="AE36" i="1"/>
  <c r="AC36" i="1"/>
  <c r="Z36" i="1"/>
  <c r="W36" i="1"/>
  <c r="T36" i="1"/>
  <c r="Q36" i="1"/>
  <c r="N36" i="1"/>
  <c r="K36" i="1"/>
  <c r="G36" i="1"/>
  <c r="AJ35" i="1"/>
  <c r="AK35" i="1" s="1"/>
  <c r="AG35" i="1"/>
  <c r="AE35" i="1"/>
  <c r="AC35" i="1"/>
  <c r="Z35" i="1"/>
  <c r="W35" i="1"/>
  <c r="T35" i="1"/>
  <c r="Q35" i="1"/>
  <c r="N35" i="1"/>
  <c r="K35" i="1"/>
  <c r="G35" i="1"/>
  <c r="AJ34" i="1"/>
  <c r="AK34" i="1" s="1"/>
  <c r="AG34" i="1"/>
  <c r="AE34" i="1"/>
  <c r="AC34" i="1"/>
  <c r="Z34" i="1"/>
  <c r="W34" i="1"/>
  <c r="T34" i="1"/>
  <c r="Q34" i="1"/>
  <c r="N34" i="1"/>
  <c r="K34" i="1"/>
  <c r="G34" i="1"/>
  <c r="AJ33" i="1"/>
  <c r="AK33" i="1" s="1"/>
  <c r="AG33" i="1"/>
  <c r="AE33" i="1"/>
  <c r="AC33" i="1"/>
  <c r="Z33" i="1"/>
  <c r="W33" i="1"/>
  <c r="T33" i="1"/>
  <c r="Q33" i="1"/>
  <c r="N33" i="1"/>
  <c r="K33" i="1"/>
  <c r="G33" i="1"/>
  <c r="AJ32" i="1"/>
  <c r="AK32" i="1" s="1"/>
  <c r="AG32" i="1"/>
  <c r="AE32" i="1"/>
  <c r="AC32" i="1"/>
  <c r="Z32" i="1"/>
  <c r="W32" i="1"/>
  <c r="T32" i="1"/>
  <c r="Q32" i="1"/>
  <c r="N32" i="1"/>
  <c r="K32" i="1"/>
  <c r="G32" i="1"/>
  <c r="AJ31" i="1"/>
  <c r="AK31" i="1" s="1"/>
  <c r="AG31" i="1"/>
  <c r="AE31" i="1"/>
  <c r="AC31" i="1"/>
  <c r="Z31" i="1"/>
  <c r="W31" i="1"/>
  <c r="T31" i="1"/>
  <c r="Q31" i="1"/>
  <c r="N31" i="1"/>
  <c r="K31" i="1"/>
  <c r="G31" i="1"/>
  <c r="AJ30" i="1"/>
  <c r="AK30" i="1" s="1"/>
  <c r="AG30" i="1"/>
  <c r="AE30" i="1"/>
  <c r="AC30" i="1"/>
  <c r="Z30" i="1"/>
  <c r="W30" i="1"/>
  <c r="T30" i="1"/>
  <c r="Q30" i="1"/>
  <c r="N30" i="1"/>
  <c r="K30" i="1"/>
  <c r="G30" i="1"/>
  <c r="AJ29" i="1"/>
  <c r="AK29" i="1" s="1"/>
  <c r="AG29" i="1"/>
  <c r="AE29" i="1"/>
  <c r="AC29" i="1"/>
  <c r="Z29" i="1"/>
  <c r="W29" i="1"/>
  <c r="T29" i="1"/>
  <c r="Q29" i="1"/>
  <c r="N29" i="1"/>
  <c r="K29" i="1"/>
  <c r="G29" i="1"/>
  <c r="AJ28" i="1"/>
  <c r="AK28" i="1" s="1"/>
  <c r="AG28" i="1"/>
  <c r="AE28" i="1"/>
  <c r="AC28" i="1"/>
  <c r="Z28" i="1"/>
  <c r="W28" i="1"/>
  <c r="T28" i="1"/>
  <c r="Q28" i="1"/>
  <c r="N28" i="1"/>
  <c r="K28" i="1"/>
  <c r="G28" i="1"/>
  <c r="AJ27" i="1"/>
  <c r="AK27" i="1" s="1"/>
  <c r="AG27" i="1"/>
  <c r="AE27" i="1"/>
  <c r="AC27" i="1"/>
  <c r="Z27" i="1"/>
  <c r="W27" i="1"/>
  <c r="T27" i="1"/>
  <c r="Q27" i="1"/>
  <c r="N27" i="1"/>
  <c r="K27" i="1"/>
  <c r="G27" i="1"/>
  <c r="AJ26" i="1"/>
  <c r="AK26" i="1" s="1"/>
  <c r="AG26" i="1"/>
  <c r="AE26" i="1"/>
  <c r="AC26" i="1"/>
  <c r="Z26" i="1"/>
  <c r="W26" i="1"/>
  <c r="T26" i="1"/>
  <c r="Q26" i="1"/>
  <c r="N26" i="1"/>
  <c r="K26" i="1"/>
  <c r="G26" i="1"/>
  <c r="AJ25" i="1"/>
  <c r="AK25" i="1" s="1"/>
  <c r="AG25" i="1"/>
  <c r="AE25" i="1"/>
  <c r="AC25" i="1"/>
  <c r="Z25" i="1"/>
  <c r="W25" i="1"/>
  <c r="T25" i="1"/>
  <c r="Q25" i="1"/>
  <c r="N25" i="1"/>
  <c r="K25" i="1"/>
  <c r="G25" i="1"/>
  <c r="AJ24" i="1"/>
  <c r="AK24" i="1" s="1"/>
  <c r="AG24" i="1"/>
  <c r="AE24" i="1"/>
  <c r="AC24" i="1"/>
  <c r="Z24" i="1"/>
  <c r="W24" i="1"/>
  <c r="T24" i="1"/>
  <c r="Q24" i="1"/>
  <c r="N24" i="1"/>
  <c r="K24" i="1"/>
  <c r="G24" i="1"/>
  <c r="AJ23" i="1"/>
  <c r="AK23" i="1" s="1"/>
  <c r="AG23" i="1"/>
  <c r="AE23" i="1"/>
  <c r="AC23" i="1"/>
  <c r="Z23" i="1"/>
  <c r="W23" i="1"/>
  <c r="T23" i="1"/>
  <c r="Q23" i="1"/>
  <c r="N23" i="1"/>
  <c r="K23" i="1"/>
  <c r="G23" i="1"/>
  <c r="AJ22" i="1"/>
  <c r="AK22" i="1" s="1"/>
  <c r="AG22" i="1"/>
  <c r="AE22" i="1"/>
  <c r="AC22" i="1"/>
  <c r="Z22" i="1"/>
  <c r="W22" i="1"/>
  <c r="T22" i="1"/>
  <c r="Q22" i="1"/>
  <c r="N22" i="1"/>
  <c r="K22" i="1"/>
  <c r="G22" i="1"/>
  <c r="AJ21" i="1"/>
  <c r="AK21" i="1" s="1"/>
  <c r="AG21" i="1"/>
  <c r="AE21" i="1"/>
  <c r="AC21" i="1"/>
  <c r="Z21" i="1"/>
  <c r="W21" i="1"/>
  <c r="T21" i="1"/>
  <c r="Q21" i="1"/>
  <c r="N21" i="1"/>
  <c r="K21" i="1"/>
  <c r="G21" i="1"/>
  <c r="AJ20" i="1"/>
  <c r="AK20" i="1" s="1"/>
  <c r="AG20" i="1"/>
  <c r="AE20" i="1"/>
  <c r="AC20" i="1"/>
  <c r="Z20" i="1"/>
  <c r="W20" i="1"/>
  <c r="T20" i="1"/>
  <c r="Q20" i="1"/>
  <c r="N20" i="1"/>
  <c r="K20" i="1"/>
  <c r="G20" i="1"/>
  <c r="AJ19" i="1"/>
  <c r="AK19" i="1" s="1"/>
  <c r="AG19" i="1"/>
  <c r="AE19" i="1"/>
  <c r="AC19" i="1"/>
  <c r="Z19" i="1"/>
  <c r="W19" i="1"/>
  <c r="T19" i="1"/>
  <c r="Q19" i="1"/>
  <c r="N19" i="1"/>
  <c r="K19" i="1"/>
  <c r="G19" i="1"/>
  <c r="AJ18" i="1"/>
  <c r="AK18" i="1" s="1"/>
  <c r="AG18" i="1"/>
  <c r="AE18" i="1"/>
  <c r="AC18" i="1"/>
  <c r="Z18" i="1"/>
  <c r="W18" i="1"/>
  <c r="T18" i="1"/>
  <c r="Q18" i="1"/>
  <c r="N18" i="1"/>
  <c r="K18" i="1"/>
  <c r="G18" i="1"/>
  <c r="AJ17" i="1"/>
  <c r="AK17" i="1" s="1"/>
  <c r="AG17" i="1"/>
  <c r="AE17" i="1"/>
  <c r="AC17" i="1"/>
  <c r="Z17" i="1"/>
  <c r="W17" i="1"/>
  <c r="T17" i="1"/>
  <c r="Q17" i="1"/>
  <c r="N17" i="1"/>
  <c r="K17" i="1"/>
  <c r="G17" i="1"/>
  <c r="AJ16" i="1"/>
  <c r="AK16" i="1" s="1"/>
  <c r="AG16" i="1"/>
  <c r="AE16" i="1"/>
  <c r="AC16" i="1"/>
  <c r="Z16" i="1"/>
  <c r="W16" i="1"/>
  <c r="T16" i="1"/>
  <c r="Q16" i="1"/>
  <c r="N16" i="1"/>
  <c r="K16" i="1"/>
  <c r="G16" i="1"/>
  <c r="AJ15" i="1"/>
  <c r="AK15" i="1" s="1"/>
  <c r="AG15" i="1"/>
  <c r="AE15" i="1"/>
  <c r="AC15" i="1"/>
  <c r="Z15" i="1"/>
  <c r="W15" i="1"/>
  <c r="T15" i="1"/>
  <c r="Q15" i="1"/>
  <c r="N15" i="1"/>
  <c r="K15" i="1"/>
  <c r="G15" i="1"/>
  <c r="AJ14" i="1"/>
  <c r="AK14" i="1" s="1"/>
  <c r="AG14" i="1"/>
  <c r="AE14" i="1"/>
  <c r="AC14" i="1"/>
  <c r="Z14" i="1"/>
  <c r="W14" i="1"/>
  <c r="T14" i="1"/>
  <c r="Q14" i="1"/>
  <c r="N14" i="1"/>
  <c r="K14" i="1"/>
  <c r="G14" i="1"/>
  <c r="AJ13" i="1"/>
  <c r="AK13" i="1" s="1"/>
  <c r="AG13" i="1"/>
  <c r="AE13" i="1"/>
  <c r="AC13" i="1"/>
  <c r="Z13" i="1"/>
  <c r="W13" i="1"/>
  <c r="T13" i="1"/>
  <c r="Q13" i="1"/>
  <c r="N13" i="1"/>
  <c r="K13" i="1"/>
  <c r="G13" i="1"/>
  <c r="AJ12" i="1"/>
  <c r="AK12" i="1" s="1"/>
  <c r="AG12" i="1"/>
  <c r="AE12" i="1"/>
  <c r="AC12" i="1"/>
  <c r="Z12" i="1"/>
  <c r="W12" i="1"/>
  <c r="T12" i="1"/>
  <c r="Q12" i="1"/>
  <c r="N12" i="1"/>
  <c r="K12" i="1"/>
  <c r="G12" i="1"/>
  <c r="AJ11" i="1"/>
  <c r="AK11" i="1" s="1"/>
  <c r="AG11" i="1"/>
  <c r="AE11" i="1"/>
  <c r="AC11" i="1"/>
  <c r="Z11" i="1"/>
  <c r="W11" i="1"/>
  <c r="T11" i="1"/>
  <c r="Q11" i="1"/>
  <c r="N11" i="1"/>
  <c r="K11" i="1"/>
  <c r="G11" i="1"/>
  <c r="AJ10" i="1"/>
  <c r="AK10" i="1" s="1"/>
  <c r="AG10" i="1"/>
  <c r="AE10" i="1"/>
  <c r="AC10" i="1"/>
  <c r="Z10" i="1"/>
  <c r="W10" i="1"/>
  <c r="T10" i="1"/>
  <c r="Q10" i="1"/>
  <c r="N10" i="1"/>
  <c r="K10" i="1"/>
  <c r="G10" i="1"/>
  <c r="AJ9" i="1"/>
  <c r="AK9" i="1" s="1"/>
  <c r="AG9" i="1"/>
  <c r="AE9" i="1"/>
  <c r="AC9" i="1"/>
  <c r="Z9" i="1"/>
  <c r="W9" i="1"/>
  <c r="T9" i="1"/>
  <c r="Q9" i="1"/>
  <c r="N9" i="1"/>
  <c r="K9" i="1"/>
  <c r="G9" i="1"/>
  <c r="AJ8" i="1"/>
  <c r="AK8" i="1" s="1"/>
  <c r="AG8" i="1"/>
  <c r="AE8" i="1"/>
  <c r="AC8" i="1"/>
  <c r="Z8" i="1"/>
  <c r="W8" i="1"/>
  <c r="T8" i="1"/>
  <c r="Q8" i="1"/>
  <c r="N8" i="1"/>
  <c r="K8" i="1"/>
  <c r="G8" i="1"/>
  <c r="AJ7" i="1"/>
  <c r="AK7" i="1" s="1"/>
  <c r="AG7" i="1"/>
  <c r="AE7" i="1"/>
  <c r="AC7" i="1"/>
  <c r="Z7" i="1"/>
  <c r="W7" i="1"/>
  <c r="T7" i="1"/>
  <c r="Q7" i="1"/>
  <c r="N7" i="1"/>
  <c r="K7" i="1"/>
  <c r="G7" i="1"/>
</calcChain>
</file>

<file path=xl/sharedStrings.xml><?xml version="1.0" encoding="utf-8"?>
<sst xmlns="http://schemas.openxmlformats.org/spreadsheetml/2006/main" count="86" uniqueCount="69">
  <si>
    <t>Запланированные объемы завоза сельхозпродуктов и товаров народного потребления</t>
  </si>
  <si>
    <t xml:space="preserve">на ярмарочные площадки г. Казани и пос. Октябрьский Зеленодольского муниципального района РТ </t>
  </si>
  <si>
    <t>23.09.2017 г.</t>
  </si>
  <si>
    <t>(тонн)</t>
  </si>
  <si>
    <t>Наименование продукции</t>
  </si>
  <si>
    <t>Агропромпарк</t>
  </si>
  <si>
    <t>Ямашева</t>
  </si>
  <si>
    <t>Дербышки</t>
  </si>
  <si>
    <t>Московский</t>
  </si>
  <si>
    <t>Ленинградская</t>
  </si>
  <si>
    <t>Ягодная Слобода</t>
  </si>
  <si>
    <t>Чеховский</t>
  </si>
  <si>
    <t>Тинчурина</t>
  </si>
  <si>
    <t>Чулпан</t>
  </si>
  <si>
    <t>Юдино</t>
  </si>
  <si>
    <t>Новая Тура</t>
  </si>
  <si>
    <t>Всего по 11 пл.</t>
  </si>
  <si>
    <t>Нурлатский</t>
  </si>
  <si>
    <t>Сабинский</t>
  </si>
  <si>
    <t>Аксубаевский</t>
  </si>
  <si>
    <t>Кукморский</t>
  </si>
  <si>
    <t>Инвесторы</t>
  </si>
  <si>
    <t>Итого</t>
  </si>
  <si>
    <t>Верхнеуслонский</t>
  </si>
  <si>
    <t>Кайбицкий</t>
  </si>
  <si>
    <t>Рыбно-Слободский</t>
  </si>
  <si>
    <t>Дрожжановский</t>
  </si>
  <si>
    <t>Пестречинский</t>
  </si>
  <si>
    <t>Тетюшский</t>
  </si>
  <si>
    <t>Лаишевский</t>
  </si>
  <si>
    <t>Инвесторы + фермеры</t>
  </si>
  <si>
    <t>Атнинский</t>
  </si>
  <si>
    <t>Ассоциация фермеров + инвестроры</t>
  </si>
  <si>
    <t>Организации + инвесторы</t>
  </si>
  <si>
    <t>Зеленодольский</t>
  </si>
  <si>
    <t>Картофель</t>
  </si>
  <si>
    <t>Капуста</t>
  </si>
  <si>
    <t>Морковь</t>
  </si>
  <si>
    <t>Свекла</t>
  </si>
  <si>
    <t>Лук репчатый</t>
  </si>
  <si>
    <t>другие овощи</t>
  </si>
  <si>
    <t>Говядина</t>
  </si>
  <si>
    <t>Свинина</t>
  </si>
  <si>
    <t>Баранина</t>
  </si>
  <si>
    <t>Птица</t>
  </si>
  <si>
    <t xml:space="preserve">Колбас.изд. </t>
  </si>
  <si>
    <t>Яйцо(тыс.шт)</t>
  </si>
  <si>
    <t>Мука</t>
  </si>
  <si>
    <t>Макаронные изд.</t>
  </si>
  <si>
    <t>Крупы</t>
  </si>
  <si>
    <t>Гречка</t>
  </si>
  <si>
    <t>Зерно</t>
  </si>
  <si>
    <t>Комбикорма</t>
  </si>
  <si>
    <t>Мед</t>
  </si>
  <si>
    <t>Сахар-песок</t>
  </si>
  <si>
    <t xml:space="preserve">Молоко на розлив </t>
  </si>
  <si>
    <t>Молпрод.(тыс.руб)</t>
  </si>
  <si>
    <t>Масло сливочное</t>
  </si>
  <si>
    <t xml:space="preserve">Сыр твердый </t>
  </si>
  <si>
    <t>Хлеб, конд.изд (тыс.руб.)</t>
  </si>
  <si>
    <t>Подсолнечное масло</t>
  </si>
  <si>
    <t>Живой скот, гол</t>
  </si>
  <si>
    <t>Рыба</t>
  </si>
  <si>
    <t>Навоз</t>
  </si>
  <si>
    <t xml:space="preserve">Сено </t>
  </si>
  <si>
    <t>Солома</t>
  </si>
  <si>
    <t>Прочие товары (тыс.руб)</t>
  </si>
  <si>
    <t xml:space="preserve"> на сумму млн.р</t>
  </si>
  <si>
    <t>Кол-во машин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</si>
</sst>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b/>
      <sz val="8"/>
      <color rgb="FF008000"/>
      <name val="Arial"/>
      <family val="2"/>
      <charset val="204"/>
    </font>
    <font>
      <b/>
      <sz val="8"/>
      <color rgb="FF00B0F0"/>
      <name val="Arial"/>
      <family val="2"/>
      <charset val="204"/>
    </font>
    <font>
      <b/>
      <sz val="8"/>
      <name val="Arial"/>
      <family val="2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/>
  </cellStyleXfs>
  <cellXfs count="67">
    <xf numFmtId="0" fontId="0" fillId="0" borderId="0" xfId="0"/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3" borderId="10" xfId="0" applyFont="1" applyFill="1" applyBorder="1" applyAlignment="1">
      <alignment horizontal="center" vertical="center" textRotation="90" wrapText="1"/>
    </xf>
    <xf numFmtId="0" fontId="4" fillId="3" borderId="11" xfId="0" applyFont="1" applyFill="1" applyBorder="1" applyAlignment="1">
      <alignment horizontal="center" vertical="center" textRotation="90" wrapText="1"/>
    </xf>
    <xf numFmtId="0" fontId="4" fillId="3" borderId="12" xfId="0" applyFont="1" applyFill="1" applyBorder="1" applyAlignment="1">
      <alignment horizontal="center" vertical="center" textRotation="90" wrapText="1"/>
    </xf>
    <xf numFmtId="0" fontId="6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textRotation="90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2" fontId="7" fillId="3" borderId="10" xfId="0" applyNumberFormat="1" applyFont="1" applyFill="1" applyBorder="1" applyAlignment="1">
      <alignment horizontal="center" vertical="center" textRotation="90" wrapText="1"/>
    </xf>
    <xf numFmtId="2" fontId="6" fillId="3" borderId="13" xfId="0" applyNumberFormat="1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textRotation="90" wrapText="1"/>
    </xf>
    <xf numFmtId="0" fontId="7" fillId="0" borderId="12" xfId="0" applyFont="1" applyBorder="1" applyAlignment="1">
      <alignment horizontal="center" vertical="center" textRotation="90" wrapText="1"/>
    </xf>
    <xf numFmtId="0" fontId="6" fillId="0" borderId="13" xfId="0" applyFont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left" vertical="center" wrapText="1"/>
    </xf>
    <xf numFmtId="164" fontId="4" fillId="0" borderId="10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164" fontId="7" fillId="0" borderId="13" xfId="0" applyNumberFormat="1" applyFont="1" applyBorder="1" applyAlignment="1">
      <alignment horizontal="center" vertical="center"/>
    </xf>
    <xf numFmtId="164" fontId="4" fillId="0" borderId="14" xfId="0" applyNumberFormat="1" applyFont="1" applyBorder="1" applyAlignment="1">
      <alignment horizontal="center" vertical="center"/>
    </xf>
    <xf numFmtId="164" fontId="7" fillId="0" borderId="14" xfId="0" applyNumberFormat="1" applyFont="1" applyBorder="1" applyAlignment="1">
      <alignment horizontal="center" vertical="center"/>
    </xf>
    <xf numFmtId="164" fontId="7" fillId="0" borderId="15" xfId="0" applyNumberFormat="1" applyFont="1" applyBorder="1" applyAlignment="1">
      <alignment horizontal="center" vertical="center"/>
    </xf>
    <xf numFmtId="164" fontId="7" fillId="0" borderId="10" xfId="0" applyNumberFormat="1" applyFont="1" applyBorder="1" applyAlignment="1">
      <alignment horizontal="center" vertical="center"/>
    </xf>
    <xf numFmtId="164" fontId="7" fillId="2" borderId="15" xfId="0" applyNumberFormat="1" applyFont="1" applyFill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2" fontId="7" fillId="0" borderId="13" xfId="0" applyNumberFormat="1" applyFont="1" applyBorder="1" applyAlignment="1">
      <alignment horizontal="center" vertical="center"/>
    </xf>
    <xf numFmtId="2" fontId="4" fillId="0" borderId="14" xfId="0" applyNumberFormat="1" applyFont="1" applyBorder="1" applyAlignment="1">
      <alignment horizontal="center" vertical="center"/>
    </xf>
    <xf numFmtId="2" fontId="7" fillId="0" borderId="14" xfId="0" applyNumberFormat="1" applyFont="1" applyBorder="1" applyAlignment="1">
      <alignment horizontal="center" vertical="center"/>
    </xf>
    <xf numFmtId="2" fontId="7" fillId="0" borderId="15" xfId="0" applyNumberFormat="1" applyFont="1" applyBorder="1" applyAlignment="1">
      <alignment horizontal="center" vertical="center"/>
    </xf>
    <xf numFmtId="2" fontId="7" fillId="0" borderId="10" xfId="0" applyNumberFormat="1" applyFont="1" applyBorder="1" applyAlignment="1">
      <alignment horizontal="center" vertical="center"/>
    </xf>
    <xf numFmtId="2" fontId="7" fillId="2" borderId="15" xfId="0" applyNumberFormat="1" applyFont="1" applyFill="1" applyBorder="1" applyAlignment="1">
      <alignment horizontal="center" vertical="center"/>
    </xf>
    <xf numFmtId="164" fontId="0" fillId="0" borderId="0" xfId="0" applyNumberFormat="1"/>
    <xf numFmtId="0" fontId="9" fillId="2" borderId="16" xfId="0" applyFont="1" applyFill="1" applyBorder="1" applyAlignment="1">
      <alignment horizontal="left" vertical="center" wrapText="1"/>
    </xf>
    <xf numFmtId="164" fontId="7" fillId="4" borderId="10" xfId="0" applyNumberFormat="1" applyFont="1" applyFill="1" applyBorder="1" applyAlignment="1">
      <alignment horizontal="center" vertical="center"/>
    </xf>
    <xf numFmtId="164" fontId="7" fillId="4" borderId="11" xfId="0" applyNumberFormat="1" applyFont="1" applyFill="1" applyBorder="1" applyAlignment="1">
      <alignment horizontal="center" vertical="center"/>
    </xf>
    <xf numFmtId="164" fontId="7" fillId="4" borderId="12" xfId="0" applyNumberFormat="1" applyFont="1" applyFill="1" applyBorder="1" applyAlignment="1">
      <alignment horizontal="center" vertical="center"/>
    </xf>
    <xf numFmtId="164" fontId="7" fillId="4" borderId="13" xfId="0" applyNumberFormat="1" applyFont="1" applyFill="1" applyBorder="1" applyAlignment="1">
      <alignment horizontal="center" vertical="center"/>
    </xf>
    <xf numFmtId="164" fontId="7" fillId="4" borderId="14" xfId="0" applyNumberFormat="1" applyFont="1" applyFill="1" applyBorder="1" applyAlignment="1">
      <alignment horizontal="center" vertical="center"/>
    </xf>
    <xf numFmtId="164" fontId="7" fillId="4" borderId="15" xfId="0" applyNumberFormat="1" applyFont="1" applyFill="1" applyBorder="1" applyAlignment="1">
      <alignment horizontal="center" vertical="center"/>
    </xf>
    <xf numFmtId="0" fontId="10" fillId="0" borderId="0" xfId="0" applyFont="1"/>
    <xf numFmtId="1" fontId="9" fillId="2" borderId="17" xfId="0" applyNumberFormat="1" applyFont="1" applyFill="1" applyBorder="1" applyAlignment="1">
      <alignment horizontal="left" vertical="center" wrapText="1"/>
    </xf>
    <xf numFmtId="1" fontId="7" fillId="4" borderId="18" xfId="0" applyNumberFormat="1" applyFont="1" applyFill="1" applyBorder="1" applyAlignment="1">
      <alignment horizontal="center" vertical="center"/>
    </xf>
    <xf numFmtId="1" fontId="7" fillId="4" borderId="19" xfId="0" applyNumberFormat="1" applyFont="1" applyFill="1" applyBorder="1" applyAlignment="1">
      <alignment horizontal="center" vertical="center"/>
    </xf>
    <xf numFmtId="1" fontId="7" fillId="4" borderId="20" xfId="0" applyNumberFormat="1" applyFont="1" applyFill="1" applyBorder="1" applyAlignment="1">
      <alignment horizontal="center" vertical="center"/>
    </xf>
    <xf numFmtId="1" fontId="7" fillId="4" borderId="21" xfId="0" applyNumberFormat="1" applyFont="1" applyFill="1" applyBorder="1" applyAlignment="1">
      <alignment horizontal="center" vertical="center"/>
    </xf>
    <xf numFmtId="1" fontId="7" fillId="4" borderId="22" xfId="0" applyNumberFormat="1" applyFont="1" applyFill="1" applyBorder="1" applyAlignment="1">
      <alignment horizontal="center" vertical="center"/>
    </xf>
    <xf numFmtId="1" fontId="7" fillId="4" borderId="23" xfId="0" applyNumberFormat="1" applyFont="1" applyFill="1" applyBorder="1" applyAlignment="1">
      <alignment horizontal="center" vertical="center"/>
    </xf>
    <xf numFmtId="1" fontId="10" fillId="0" borderId="0" xfId="0" applyNumberFormat="1" applyFont="1"/>
    <xf numFmtId="0" fontId="0" fillId="0" borderId="0" xfId="0" applyBorder="1"/>
    <xf numFmtId="0" fontId="4" fillId="0" borderId="0" xfId="0" applyFont="1" applyAlignment="1">
      <alignment horizontal="center" vertical="center" textRotation="90" wrapText="1" shrinkToFit="1"/>
    </xf>
    <xf numFmtId="0" fontId="4" fillId="0" borderId="0" xfId="0" applyFont="1" applyAlignment="1">
      <alignment horizontal="center" vertical="center" wrapText="1" shrinkToFit="1"/>
    </xf>
    <xf numFmtId="0" fontId="0" fillId="0" borderId="0" xfId="0" applyFont="1"/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4"/>
  <sheetViews>
    <sheetView tabSelected="1" view="pageBreakPreview" zoomScale="60" zoomScaleNormal="9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O25" sqref="AO25"/>
    </sheetView>
  </sheetViews>
  <sheetFormatPr defaultRowHeight="12.75" x14ac:dyDescent="0.2"/>
  <cols>
    <col min="1" max="1" width="14.42578125" customWidth="1"/>
    <col min="2" max="2" width="5.28515625" customWidth="1"/>
    <col min="3" max="5" width="5.42578125" customWidth="1"/>
    <col min="6" max="6" width="5.5703125" customWidth="1"/>
    <col min="7" max="7" width="6.42578125" customWidth="1"/>
    <col min="8" max="9" width="5.5703125" customWidth="1"/>
    <col min="10" max="10" width="5.42578125" customWidth="1"/>
    <col min="11" max="11" width="6.85546875" customWidth="1"/>
    <col min="12" max="12" width="5.7109375" customWidth="1"/>
    <col min="13" max="13" width="5.5703125" customWidth="1"/>
    <col min="14" max="14" width="6" customWidth="1"/>
    <col min="15" max="15" width="5.140625" customWidth="1"/>
    <col min="16" max="16" width="5" customWidth="1"/>
    <col min="17" max="17" width="6.28515625" customWidth="1"/>
    <col min="18" max="18" width="5.140625" customWidth="1"/>
    <col min="19" max="19" width="5.28515625" customWidth="1"/>
    <col min="20" max="20" width="5.85546875" customWidth="1"/>
    <col min="21" max="22" width="5.140625" customWidth="1"/>
    <col min="23" max="23" width="6.7109375" customWidth="1"/>
    <col min="24" max="25" width="5.140625" customWidth="1"/>
    <col min="26" max="26" width="6.42578125" customWidth="1"/>
    <col min="27" max="27" width="5.42578125" customWidth="1"/>
    <col min="28" max="28" width="4.7109375" customWidth="1"/>
    <col min="29" max="29" width="6.7109375" customWidth="1"/>
    <col min="30" max="30" width="5.28515625" customWidth="1"/>
    <col min="31" max="31" width="6.7109375" customWidth="1"/>
    <col min="32" max="32" width="5.5703125" customWidth="1"/>
    <col min="33" max="33" width="6.7109375" customWidth="1"/>
    <col min="34" max="34" width="6.42578125" customWidth="1"/>
    <col min="35" max="35" width="5.28515625" customWidth="1"/>
    <col min="36" max="36" width="7.5703125" customWidth="1"/>
    <col min="37" max="37" width="7.7109375" customWidth="1"/>
  </cols>
  <sheetData>
    <row r="1" spans="1:37" ht="28.5" customHeight="1" x14ac:dyDescent="0.25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</row>
    <row r="2" spans="1:37" ht="15.75" customHeight="1" x14ac:dyDescent="0.25">
      <c r="A2" s="60" t="s">
        <v>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</row>
    <row r="3" spans="1:37" ht="15.75" customHeight="1" x14ac:dyDescent="0.25">
      <c r="A3" s="60" t="s">
        <v>2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</row>
    <row r="4" spans="1:37" ht="16.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2" t="s">
        <v>3</v>
      </c>
    </row>
    <row r="5" spans="1:37" ht="12.75" customHeight="1" x14ac:dyDescent="0.2">
      <c r="A5" s="61" t="s">
        <v>4</v>
      </c>
      <c r="B5" s="63" t="s">
        <v>5</v>
      </c>
      <c r="C5" s="64"/>
      <c r="D5" s="64"/>
      <c r="E5" s="64"/>
      <c r="F5" s="65"/>
      <c r="G5" s="66"/>
      <c r="H5" s="63" t="s">
        <v>6</v>
      </c>
      <c r="I5" s="64"/>
      <c r="J5" s="65"/>
      <c r="K5" s="66"/>
      <c r="L5" s="55" t="s">
        <v>7</v>
      </c>
      <c r="M5" s="56"/>
      <c r="N5" s="57"/>
      <c r="O5" s="55" t="s">
        <v>8</v>
      </c>
      <c r="P5" s="56"/>
      <c r="Q5" s="57"/>
      <c r="R5" s="55" t="s">
        <v>9</v>
      </c>
      <c r="S5" s="56"/>
      <c r="T5" s="57"/>
      <c r="U5" s="55" t="s">
        <v>10</v>
      </c>
      <c r="V5" s="56"/>
      <c r="W5" s="56"/>
      <c r="X5" s="55" t="s">
        <v>11</v>
      </c>
      <c r="Y5" s="56"/>
      <c r="Z5" s="57"/>
      <c r="AA5" s="55" t="s">
        <v>12</v>
      </c>
      <c r="AB5" s="56"/>
      <c r="AC5" s="57"/>
      <c r="AD5" s="55" t="s">
        <v>13</v>
      </c>
      <c r="AE5" s="57"/>
      <c r="AF5" s="55" t="s">
        <v>14</v>
      </c>
      <c r="AG5" s="57"/>
      <c r="AH5" s="55" t="s">
        <v>15</v>
      </c>
      <c r="AI5" s="56"/>
      <c r="AJ5" s="57"/>
      <c r="AK5" s="58" t="s">
        <v>16</v>
      </c>
    </row>
    <row r="6" spans="1:37" ht="82.5" customHeight="1" x14ac:dyDescent="0.2">
      <c r="A6" s="62"/>
      <c r="B6" s="3" t="s">
        <v>17</v>
      </c>
      <c r="C6" s="4" t="s">
        <v>18</v>
      </c>
      <c r="D6" s="4" t="s">
        <v>19</v>
      </c>
      <c r="E6" s="4" t="s">
        <v>20</v>
      </c>
      <c r="F6" s="5" t="s">
        <v>21</v>
      </c>
      <c r="G6" s="6" t="s">
        <v>22</v>
      </c>
      <c r="H6" s="3" t="s">
        <v>23</v>
      </c>
      <c r="I6" s="4" t="s">
        <v>24</v>
      </c>
      <c r="J6" s="5" t="s">
        <v>21</v>
      </c>
      <c r="K6" s="6" t="s">
        <v>22</v>
      </c>
      <c r="L6" s="7" t="s">
        <v>25</v>
      </c>
      <c r="M6" s="5" t="s">
        <v>21</v>
      </c>
      <c r="N6" s="6" t="s">
        <v>22</v>
      </c>
      <c r="O6" s="3" t="s">
        <v>26</v>
      </c>
      <c r="P6" s="5" t="s">
        <v>21</v>
      </c>
      <c r="Q6" s="6" t="s">
        <v>22</v>
      </c>
      <c r="R6" s="3" t="s">
        <v>27</v>
      </c>
      <c r="S6" s="5" t="s">
        <v>21</v>
      </c>
      <c r="T6" s="6" t="s">
        <v>22</v>
      </c>
      <c r="U6" s="3" t="s">
        <v>28</v>
      </c>
      <c r="V6" s="5" t="s">
        <v>21</v>
      </c>
      <c r="W6" s="8" t="s">
        <v>22</v>
      </c>
      <c r="X6" s="3" t="s">
        <v>29</v>
      </c>
      <c r="Y6" s="5" t="s">
        <v>30</v>
      </c>
      <c r="Z6" s="9" t="s">
        <v>22</v>
      </c>
      <c r="AA6" s="3" t="s">
        <v>31</v>
      </c>
      <c r="AB6" s="5" t="s">
        <v>21</v>
      </c>
      <c r="AC6" s="6" t="s">
        <v>22</v>
      </c>
      <c r="AD6" s="10" t="s">
        <v>32</v>
      </c>
      <c r="AE6" s="11" t="s">
        <v>22</v>
      </c>
      <c r="AF6" s="12" t="s">
        <v>33</v>
      </c>
      <c r="AG6" s="6" t="s">
        <v>22</v>
      </c>
      <c r="AH6" s="12" t="s">
        <v>34</v>
      </c>
      <c r="AI6" s="13" t="s">
        <v>21</v>
      </c>
      <c r="AJ6" s="14" t="s">
        <v>22</v>
      </c>
      <c r="AK6" s="59"/>
    </row>
    <row r="7" spans="1:37" ht="20.100000000000001" customHeight="1" x14ac:dyDescent="0.2">
      <c r="A7" s="15" t="s">
        <v>35</v>
      </c>
      <c r="B7" s="16">
        <v>5</v>
      </c>
      <c r="C7" s="17">
        <v>54.8</v>
      </c>
      <c r="D7" s="17">
        <v>1.5</v>
      </c>
      <c r="E7" s="17">
        <v>14.4</v>
      </c>
      <c r="F7" s="18">
        <v>32</v>
      </c>
      <c r="G7" s="19">
        <f>SUM(B7:F7)</f>
        <v>107.7</v>
      </c>
      <c r="H7" s="16">
        <v>4</v>
      </c>
      <c r="I7" s="17">
        <v>4</v>
      </c>
      <c r="J7" s="18">
        <v>10</v>
      </c>
      <c r="K7" s="19">
        <f>SUM(H7:J7)</f>
        <v>18</v>
      </c>
      <c r="L7" s="20">
        <v>20</v>
      </c>
      <c r="M7" s="18">
        <v>24</v>
      </c>
      <c r="N7" s="19">
        <f>SUM(L7:M7)</f>
        <v>44</v>
      </c>
      <c r="O7" s="16">
        <v>6</v>
      </c>
      <c r="P7" s="18">
        <v>4</v>
      </c>
      <c r="Q7" s="19">
        <f>SUM(O7:P7)</f>
        <v>10</v>
      </c>
      <c r="R7" s="16">
        <v>5</v>
      </c>
      <c r="S7" s="18">
        <v>5.3</v>
      </c>
      <c r="T7" s="19">
        <f>SUM(R7:S7)</f>
        <v>10.3</v>
      </c>
      <c r="U7" s="16">
        <v>2</v>
      </c>
      <c r="V7" s="18">
        <v>15</v>
      </c>
      <c r="W7" s="21">
        <f>SUM(U7:V7)</f>
        <v>17</v>
      </c>
      <c r="X7" s="16">
        <v>10</v>
      </c>
      <c r="Y7" s="18">
        <v>7.2</v>
      </c>
      <c r="Z7" s="22">
        <f>SUM(X7:Y7)</f>
        <v>17.2</v>
      </c>
      <c r="AA7" s="16">
        <v>0.5</v>
      </c>
      <c r="AB7" s="18">
        <v>4</v>
      </c>
      <c r="AC7" s="19">
        <f>SUM(AA7:AB7)</f>
        <v>4.5</v>
      </c>
      <c r="AD7" s="23">
        <v>1.5</v>
      </c>
      <c r="AE7" s="19">
        <f>AD7</f>
        <v>1.5</v>
      </c>
      <c r="AF7" s="16">
        <v>5</v>
      </c>
      <c r="AG7" s="19">
        <f>AF7</f>
        <v>5</v>
      </c>
      <c r="AH7" s="16">
        <v>15</v>
      </c>
      <c r="AI7" s="18">
        <v>4</v>
      </c>
      <c r="AJ7" s="19">
        <f>AI7+AH7</f>
        <v>19</v>
      </c>
      <c r="AK7" s="24">
        <f>AJ7+AG7+AE7+AC7+Z7+W7+T7+Q7+N7+K7+G7</f>
        <v>254.2</v>
      </c>
    </row>
    <row r="8" spans="1:37" ht="20.100000000000001" customHeight="1" x14ac:dyDescent="0.2">
      <c r="A8" s="15" t="s">
        <v>36</v>
      </c>
      <c r="B8" s="16">
        <v>1</v>
      </c>
      <c r="C8" s="17">
        <v>4</v>
      </c>
      <c r="D8" s="17">
        <v>0.1</v>
      </c>
      <c r="E8" s="17">
        <v>0.8</v>
      </c>
      <c r="F8" s="18">
        <v>11.5</v>
      </c>
      <c r="G8" s="19">
        <f t="shared" ref="G8:G40" si="0">SUM(B8:F8)</f>
        <v>17.399999999999999</v>
      </c>
      <c r="H8" s="16">
        <v>2</v>
      </c>
      <c r="I8" s="17">
        <v>0.5</v>
      </c>
      <c r="J8" s="18">
        <v>1.9</v>
      </c>
      <c r="K8" s="19">
        <f t="shared" ref="K8:K40" si="1">SUM(H8:J8)</f>
        <v>4.4000000000000004</v>
      </c>
      <c r="L8" s="20"/>
      <c r="M8" s="18">
        <v>2.8</v>
      </c>
      <c r="N8" s="19">
        <f t="shared" ref="N8:N38" si="2">SUM(L8:M8)</f>
        <v>2.8</v>
      </c>
      <c r="O8" s="16">
        <v>2</v>
      </c>
      <c r="P8" s="18">
        <v>1.5</v>
      </c>
      <c r="Q8" s="19">
        <f t="shared" ref="Q8:Q40" si="3">SUM(O8:P8)</f>
        <v>3.5</v>
      </c>
      <c r="R8" s="16">
        <v>2</v>
      </c>
      <c r="S8" s="18">
        <v>2.5</v>
      </c>
      <c r="T8" s="19">
        <f t="shared" ref="T8:T40" si="4">SUM(R8:S8)</f>
        <v>4.5</v>
      </c>
      <c r="U8" s="16">
        <v>0.7</v>
      </c>
      <c r="V8" s="18">
        <v>2.4</v>
      </c>
      <c r="W8" s="21">
        <f t="shared" ref="W8:W40" si="5">SUM(U8:V8)</f>
        <v>3.0999999999999996</v>
      </c>
      <c r="X8" s="16">
        <v>4</v>
      </c>
      <c r="Y8" s="18">
        <v>2.2999999999999998</v>
      </c>
      <c r="Z8" s="22">
        <f t="shared" ref="Z8:Z40" si="6">SUM(X8:Y8)</f>
        <v>6.3</v>
      </c>
      <c r="AA8" s="16">
        <v>0.2</v>
      </c>
      <c r="AB8" s="18">
        <v>1.5</v>
      </c>
      <c r="AC8" s="19">
        <f t="shared" ref="AC8:AC40" si="7">SUM(AA8:AB8)</f>
        <v>1.7</v>
      </c>
      <c r="AD8" s="23">
        <v>0.1</v>
      </c>
      <c r="AE8" s="19">
        <f t="shared" ref="AE8:AE40" si="8">AD8</f>
        <v>0.1</v>
      </c>
      <c r="AF8" s="16"/>
      <c r="AG8" s="19">
        <f t="shared" ref="AG8:AG40" si="9">AF8</f>
        <v>0</v>
      </c>
      <c r="AH8" s="16">
        <v>2</v>
      </c>
      <c r="AI8" s="18">
        <v>1.5</v>
      </c>
      <c r="AJ8" s="19">
        <f t="shared" ref="AJ8:AJ40" si="10">AI8+AH8</f>
        <v>3.5</v>
      </c>
      <c r="AK8" s="24">
        <f t="shared" ref="AK8:AK40" si="11">AJ8+AG8+AE8+AC8+Z8+W8+T8+Q8+N8+K8+G8</f>
        <v>47.3</v>
      </c>
    </row>
    <row r="9" spans="1:37" ht="20.100000000000001" customHeight="1" x14ac:dyDescent="0.2">
      <c r="A9" s="15" t="s">
        <v>37</v>
      </c>
      <c r="B9" s="16">
        <v>1</v>
      </c>
      <c r="C9" s="17">
        <v>0.7</v>
      </c>
      <c r="D9" s="17">
        <v>0.9</v>
      </c>
      <c r="E9" s="17">
        <v>1.2</v>
      </c>
      <c r="F9" s="18">
        <v>2.5</v>
      </c>
      <c r="G9" s="19">
        <f t="shared" si="0"/>
        <v>6.3</v>
      </c>
      <c r="H9" s="16">
        <v>2</v>
      </c>
      <c r="I9" s="17">
        <v>0.2</v>
      </c>
      <c r="J9" s="18">
        <v>1.4</v>
      </c>
      <c r="K9" s="19">
        <f t="shared" si="1"/>
        <v>3.6</v>
      </c>
      <c r="L9" s="20">
        <v>5</v>
      </c>
      <c r="M9" s="18">
        <v>1.5</v>
      </c>
      <c r="N9" s="19">
        <f t="shared" si="2"/>
        <v>6.5</v>
      </c>
      <c r="O9" s="16">
        <v>1</v>
      </c>
      <c r="P9" s="18">
        <v>0.7</v>
      </c>
      <c r="Q9" s="19">
        <f t="shared" si="3"/>
        <v>1.7</v>
      </c>
      <c r="R9" s="16"/>
      <c r="S9" s="18">
        <v>0.7</v>
      </c>
      <c r="T9" s="19">
        <f t="shared" si="4"/>
        <v>0.7</v>
      </c>
      <c r="U9" s="16">
        <v>0.7</v>
      </c>
      <c r="V9" s="18">
        <v>1.1000000000000001</v>
      </c>
      <c r="W9" s="21">
        <f t="shared" si="5"/>
        <v>1.8</v>
      </c>
      <c r="X9" s="16">
        <v>1</v>
      </c>
      <c r="Y9" s="18">
        <v>1.3</v>
      </c>
      <c r="Z9" s="22">
        <f t="shared" si="6"/>
        <v>2.2999999999999998</v>
      </c>
      <c r="AA9" s="16">
        <v>0.2</v>
      </c>
      <c r="AB9" s="18">
        <v>0.5</v>
      </c>
      <c r="AC9" s="19">
        <f t="shared" si="7"/>
        <v>0.7</v>
      </c>
      <c r="AD9" s="23">
        <v>0.1</v>
      </c>
      <c r="AE9" s="19">
        <f t="shared" si="8"/>
        <v>0.1</v>
      </c>
      <c r="AF9" s="16"/>
      <c r="AG9" s="19">
        <f t="shared" si="9"/>
        <v>0</v>
      </c>
      <c r="AH9" s="16">
        <v>1</v>
      </c>
      <c r="AI9" s="18">
        <v>0.5</v>
      </c>
      <c r="AJ9" s="19">
        <f t="shared" si="10"/>
        <v>1.5</v>
      </c>
      <c r="AK9" s="24">
        <f t="shared" si="11"/>
        <v>25.2</v>
      </c>
    </row>
    <row r="10" spans="1:37" ht="20.100000000000001" customHeight="1" x14ac:dyDescent="0.2">
      <c r="A10" s="15" t="s">
        <v>38</v>
      </c>
      <c r="B10" s="16">
        <v>1</v>
      </c>
      <c r="C10" s="17">
        <v>0.8</v>
      </c>
      <c r="D10" s="17">
        <v>0.5</v>
      </c>
      <c r="E10" s="17">
        <v>0.9</v>
      </c>
      <c r="F10" s="18">
        <v>2</v>
      </c>
      <c r="G10" s="19">
        <f t="shared" si="0"/>
        <v>5.1999999999999993</v>
      </c>
      <c r="H10" s="16">
        <v>1</v>
      </c>
      <c r="I10" s="17">
        <v>0.2</v>
      </c>
      <c r="J10" s="18">
        <v>0.9</v>
      </c>
      <c r="K10" s="19">
        <f t="shared" si="1"/>
        <v>2.1</v>
      </c>
      <c r="L10" s="20">
        <v>5</v>
      </c>
      <c r="M10" s="18">
        <v>1</v>
      </c>
      <c r="N10" s="19">
        <f t="shared" si="2"/>
        <v>6</v>
      </c>
      <c r="O10" s="16">
        <v>1</v>
      </c>
      <c r="P10" s="18">
        <v>0.7</v>
      </c>
      <c r="Q10" s="19">
        <f t="shared" si="3"/>
        <v>1.7</v>
      </c>
      <c r="R10" s="16"/>
      <c r="S10" s="18">
        <v>0.6</v>
      </c>
      <c r="T10" s="19">
        <f t="shared" si="4"/>
        <v>0.6</v>
      </c>
      <c r="U10" s="16">
        <v>0.6</v>
      </c>
      <c r="V10" s="18">
        <v>0.9</v>
      </c>
      <c r="W10" s="21">
        <f t="shared" si="5"/>
        <v>1.5</v>
      </c>
      <c r="X10" s="16">
        <v>0.5</v>
      </c>
      <c r="Y10" s="18">
        <v>0.7</v>
      </c>
      <c r="Z10" s="22">
        <f t="shared" si="6"/>
        <v>1.2</v>
      </c>
      <c r="AA10" s="16">
        <v>0.2</v>
      </c>
      <c r="AB10" s="18">
        <v>0.5</v>
      </c>
      <c r="AC10" s="19">
        <f t="shared" si="7"/>
        <v>0.7</v>
      </c>
      <c r="AD10" s="23">
        <v>0.1</v>
      </c>
      <c r="AE10" s="19">
        <f t="shared" si="8"/>
        <v>0.1</v>
      </c>
      <c r="AF10" s="16"/>
      <c r="AG10" s="19">
        <f t="shared" si="9"/>
        <v>0</v>
      </c>
      <c r="AH10" s="16">
        <v>0.5</v>
      </c>
      <c r="AI10" s="18">
        <v>0.5</v>
      </c>
      <c r="AJ10" s="19">
        <f t="shared" si="10"/>
        <v>1</v>
      </c>
      <c r="AK10" s="24">
        <f t="shared" si="11"/>
        <v>20.100000000000001</v>
      </c>
    </row>
    <row r="11" spans="1:37" ht="20.100000000000001" customHeight="1" x14ac:dyDescent="0.2">
      <c r="A11" s="15" t="s">
        <v>39</v>
      </c>
      <c r="B11" s="16">
        <v>1.5</v>
      </c>
      <c r="C11" s="17">
        <v>8.1999999999999993</v>
      </c>
      <c r="D11" s="17">
        <v>0.8</v>
      </c>
      <c r="E11" s="17">
        <v>3.2</v>
      </c>
      <c r="F11" s="18">
        <v>6</v>
      </c>
      <c r="G11" s="19">
        <f t="shared" si="0"/>
        <v>19.7</v>
      </c>
      <c r="H11" s="16">
        <v>1</v>
      </c>
      <c r="I11" s="17">
        <v>1</v>
      </c>
      <c r="J11" s="18">
        <v>1.4</v>
      </c>
      <c r="K11" s="19">
        <f t="shared" si="1"/>
        <v>3.4</v>
      </c>
      <c r="L11" s="20">
        <v>5</v>
      </c>
      <c r="M11" s="18">
        <v>1.8</v>
      </c>
      <c r="N11" s="19">
        <f t="shared" si="2"/>
        <v>6.8</v>
      </c>
      <c r="O11" s="16">
        <v>2</v>
      </c>
      <c r="P11" s="18">
        <v>1</v>
      </c>
      <c r="Q11" s="19">
        <f t="shared" si="3"/>
        <v>3</v>
      </c>
      <c r="R11" s="16"/>
      <c r="S11" s="18">
        <v>0.5</v>
      </c>
      <c r="T11" s="19">
        <f t="shared" si="4"/>
        <v>0.5</v>
      </c>
      <c r="U11" s="16">
        <v>0.6</v>
      </c>
      <c r="V11" s="18">
        <v>2.8</v>
      </c>
      <c r="W11" s="21">
        <f t="shared" si="5"/>
        <v>3.4</v>
      </c>
      <c r="X11" s="16">
        <v>0.3</v>
      </c>
      <c r="Y11" s="18">
        <v>1.1000000000000001</v>
      </c>
      <c r="Z11" s="22">
        <f t="shared" si="6"/>
        <v>1.4000000000000001</v>
      </c>
      <c r="AA11" s="16">
        <v>0.2</v>
      </c>
      <c r="AB11" s="18">
        <v>0.5</v>
      </c>
      <c r="AC11" s="19">
        <f t="shared" si="7"/>
        <v>0.7</v>
      </c>
      <c r="AD11" s="23">
        <v>0.1</v>
      </c>
      <c r="AE11" s="19">
        <f t="shared" si="8"/>
        <v>0.1</v>
      </c>
      <c r="AF11" s="16"/>
      <c r="AG11" s="19">
        <f t="shared" si="9"/>
        <v>0</v>
      </c>
      <c r="AH11" s="16">
        <v>2</v>
      </c>
      <c r="AI11" s="18">
        <v>0.5</v>
      </c>
      <c r="AJ11" s="19">
        <f t="shared" si="10"/>
        <v>2.5</v>
      </c>
      <c r="AK11" s="24">
        <f t="shared" si="11"/>
        <v>41.5</v>
      </c>
    </row>
    <row r="12" spans="1:37" ht="20.100000000000001" customHeight="1" x14ac:dyDescent="0.2">
      <c r="A12" s="15" t="s">
        <v>40</v>
      </c>
      <c r="B12" s="16"/>
      <c r="C12" s="17">
        <v>0.3</v>
      </c>
      <c r="D12" s="17">
        <v>1</v>
      </c>
      <c r="E12" s="17">
        <v>1</v>
      </c>
      <c r="F12" s="18">
        <v>0.7</v>
      </c>
      <c r="G12" s="19">
        <f t="shared" si="0"/>
        <v>3</v>
      </c>
      <c r="H12" s="16">
        <v>1.5</v>
      </c>
      <c r="I12" s="17">
        <v>0.5</v>
      </c>
      <c r="J12" s="18">
        <v>0.7</v>
      </c>
      <c r="K12" s="19">
        <f t="shared" si="1"/>
        <v>2.7</v>
      </c>
      <c r="L12" s="20">
        <v>5</v>
      </c>
      <c r="M12" s="18">
        <v>0.7</v>
      </c>
      <c r="N12" s="19">
        <f t="shared" si="2"/>
        <v>5.7</v>
      </c>
      <c r="O12" s="16">
        <v>1</v>
      </c>
      <c r="P12" s="18">
        <v>0.7</v>
      </c>
      <c r="Q12" s="19">
        <f t="shared" si="3"/>
        <v>1.7</v>
      </c>
      <c r="R12" s="16"/>
      <c r="S12" s="18">
        <v>0.7</v>
      </c>
      <c r="T12" s="19">
        <f t="shared" si="4"/>
        <v>0.7</v>
      </c>
      <c r="U12" s="16">
        <v>1</v>
      </c>
      <c r="V12" s="18">
        <v>0.7</v>
      </c>
      <c r="W12" s="21">
        <f t="shared" si="5"/>
        <v>1.7</v>
      </c>
      <c r="X12" s="16"/>
      <c r="Y12" s="18">
        <v>0.7</v>
      </c>
      <c r="Z12" s="22">
        <f t="shared" si="6"/>
        <v>0.7</v>
      </c>
      <c r="AA12" s="16">
        <v>0.4</v>
      </c>
      <c r="AB12" s="18">
        <v>0.7</v>
      </c>
      <c r="AC12" s="19">
        <f t="shared" si="7"/>
        <v>1.1000000000000001</v>
      </c>
      <c r="AD12" s="23">
        <v>0.7</v>
      </c>
      <c r="AE12" s="19">
        <f t="shared" si="8"/>
        <v>0.7</v>
      </c>
      <c r="AF12" s="16"/>
      <c r="AG12" s="19">
        <f t="shared" si="9"/>
        <v>0</v>
      </c>
      <c r="AH12" s="16">
        <v>2</v>
      </c>
      <c r="AI12" s="18"/>
      <c r="AJ12" s="19">
        <f t="shared" si="10"/>
        <v>2</v>
      </c>
      <c r="AK12" s="24">
        <f t="shared" si="11"/>
        <v>20</v>
      </c>
    </row>
    <row r="13" spans="1:37" ht="20.100000000000001" customHeight="1" x14ac:dyDescent="0.2">
      <c r="A13" s="15" t="s">
        <v>41</v>
      </c>
      <c r="B13" s="16">
        <v>0.5</v>
      </c>
      <c r="C13" s="17">
        <v>0.3</v>
      </c>
      <c r="D13" s="17">
        <v>5</v>
      </c>
      <c r="E13" s="17">
        <v>1.1000000000000001</v>
      </c>
      <c r="F13" s="18">
        <v>2.5</v>
      </c>
      <c r="G13" s="19">
        <f t="shared" si="0"/>
        <v>9.4</v>
      </c>
      <c r="H13" s="16">
        <v>0.3</v>
      </c>
      <c r="I13" s="17">
        <v>1.5</v>
      </c>
      <c r="J13" s="18">
        <v>0.3</v>
      </c>
      <c r="K13" s="19">
        <f t="shared" si="1"/>
        <v>2.1</v>
      </c>
      <c r="L13" s="20">
        <v>5</v>
      </c>
      <c r="M13" s="18"/>
      <c r="N13" s="19">
        <f t="shared" si="2"/>
        <v>5</v>
      </c>
      <c r="O13" s="16">
        <v>2</v>
      </c>
      <c r="P13" s="18"/>
      <c r="Q13" s="19">
        <f t="shared" si="3"/>
        <v>2</v>
      </c>
      <c r="R13" s="16">
        <v>0.6</v>
      </c>
      <c r="S13" s="18">
        <v>1</v>
      </c>
      <c r="T13" s="19">
        <f t="shared" si="4"/>
        <v>1.6</v>
      </c>
      <c r="U13" s="16">
        <v>1.6</v>
      </c>
      <c r="V13" s="18"/>
      <c r="W13" s="21">
        <f t="shared" si="5"/>
        <v>1.6</v>
      </c>
      <c r="X13" s="16">
        <v>0.2</v>
      </c>
      <c r="Y13" s="18">
        <v>0.5</v>
      </c>
      <c r="Z13" s="22">
        <f t="shared" si="6"/>
        <v>0.7</v>
      </c>
      <c r="AA13" s="16">
        <v>0.5</v>
      </c>
      <c r="AB13" s="18"/>
      <c r="AC13" s="19">
        <f t="shared" si="7"/>
        <v>0.5</v>
      </c>
      <c r="AD13" s="23">
        <v>1</v>
      </c>
      <c r="AE13" s="19">
        <f t="shared" si="8"/>
        <v>1</v>
      </c>
      <c r="AF13" s="16">
        <v>0.4</v>
      </c>
      <c r="AG13" s="19">
        <f t="shared" si="9"/>
        <v>0.4</v>
      </c>
      <c r="AH13" s="16">
        <v>1.5</v>
      </c>
      <c r="AI13" s="18">
        <v>0.7</v>
      </c>
      <c r="AJ13" s="19">
        <f t="shared" si="10"/>
        <v>2.2000000000000002</v>
      </c>
      <c r="AK13" s="24">
        <f t="shared" si="11"/>
        <v>26.5</v>
      </c>
    </row>
    <row r="14" spans="1:37" ht="20.100000000000001" customHeight="1" x14ac:dyDescent="0.2">
      <c r="A14" s="15" t="s">
        <v>42</v>
      </c>
      <c r="B14" s="16"/>
      <c r="C14" s="17"/>
      <c r="D14" s="17">
        <v>0.9</v>
      </c>
      <c r="E14" s="17">
        <v>1.2</v>
      </c>
      <c r="F14" s="18"/>
      <c r="G14" s="19">
        <f t="shared" si="0"/>
        <v>2.1</v>
      </c>
      <c r="H14" s="16">
        <v>0.2</v>
      </c>
      <c r="I14" s="17">
        <v>0.2</v>
      </c>
      <c r="J14" s="18"/>
      <c r="K14" s="19">
        <f t="shared" si="1"/>
        <v>0.4</v>
      </c>
      <c r="L14" s="20"/>
      <c r="M14" s="18"/>
      <c r="N14" s="19">
        <f t="shared" si="2"/>
        <v>0</v>
      </c>
      <c r="O14" s="16">
        <v>0.2</v>
      </c>
      <c r="P14" s="18"/>
      <c r="Q14" s="19">
        <f t="shared" si="3"/>
        <v>0.2</v>
      </c>
      <c r="R14" s="16">
        <v>0.4</v>
      </c>
      <c r="S14" s="18"/>
      <c r="T14" s="19">
        <f t="shared" si="4"/>
        <v>0.4</v>
      </c>
      <c r="U14" s="16">
        <v>0.6</v>
      </c>
      <c r="V14" s="18"/>
      <c r="W14" s="21">
        <f t="shared" si="5"/>
        <v>0.6</v>
      </c>
      <c r="X14" s="16"/>
      <c r="Y14" s="18"/>
      <c r="Z14" s="22">
        <f t="shared" si="6"/>
        <v>0</v>
      </c>
      <c r="AA14" s="16"/>
      <c r="AB14" s="18"/>
      <c r="AC14" s="19">
        <f t="shared" si="7"/>
        <v>0</v>
      </c>
      <c r="AD14" s="23">
        <v>1</v>
      </c>
      <c r="AE14" s="19">
        <f t="shared" si="8"/>
        <v>1</v>
      </c>
      <c r="AF14" s="16">
        <v>0.4</v>
      </c>
      <c r="AG14" s="19">
        <f t="shared" si="9"/>
        <v>0.4</v>
      </c>
      <c r="AH14" s="16">
        <v>1</v>
      </c>
      <c r="AI14" s="18"/>
      <c r="AJ14" s="19">
        <f t="shared" si="10"/>
        <v>1</v>
      </c>
      <c r="AK14" s="24">
        <f t="shared" si="11"/>
        <v>6.1</v>
      </c>
    </row>
    <row r="15" spans="1:37" ht="20.100000000000001" customHeight="1" x14ac:dyDescent="0.2">
      <c r="A15" s="15" t="s">
        <v>43</v>
      </c>
      <c r="B15" s="16">
        <v>0.1</v>
      </c>
      <c r="C15" s="17"/>
      <c r="D15" s="17">
        <v>0.22</v>
      </c>
      <c r="E15" s="17"/>
      <c r="F15" s="18"/>
      <c r="G15" s="19">
        <f t="shared" si="0"/>
        <v>0.32</v>
      </c>
      <c r="H15" s="16"/>
      <c r="I15" s="17">
        <v>0.2</v>
      </c>
      <c r="J15" s="18"/>
      <c r="K15" s="19">
        <f t="shared" si="1"/>
        <v>0.2</v>
      </c>
      <c r="L15" s="20">
        <v>1</v>
      </c>
      <c r="M15" s="18"/>
      <c r="N15" s="19">
        <f t="shared" si="2"/>
        <v>1</v>
      </c>
      <c r="O15" s="16">
        <v>0.1</v>
      </c>
      <c r="P15" s="18"/>
      <c r="Q15" s="19">
        <f t="shared" si="3"/>
        <v>0.1</v>
      </c>
      <c r="R15" s="16">
        <v>0.2</v>
      </c>
      <c r="S15" s="18"/>
      <c r="T15" s="19">
        <f t="shared" si="4"/>
        <v>0.2</v>
      </c>
      <c r="U15" s="16">
        <v>0.1</v>
      </c>
      <c r="V15" s="18"/>
      <c r="W15" s="21">
        <f t="shared" si="5"/>
        <v>0.1</v>
      </c>
      <c r="X15" s="16"/>
      <c r="Y15" s="18"/>
      <c r="Z15" s="22">
        <f t="shared" si="6"/>
        <v>0</v>
      </c>
      <c r="AA15" s="16"/>
      <c r="AB15" s="18"/>
      <c r="AC15" s="19">
        <f t="shared" si="7"/>
        <v>0</v>
      </c>
      <c r="AD15" s="23"/>
      <c r="AE15" s="19">
        <f t="shared" si="8"/>
        <v>0</v>
      </c>
      <c r="AF15" s="16"/>
      <c r="AG15" s="19">
        <f t="shared" si="9"/>
        <v>0</v>
      </c>
      <c r="AH15" s="16">
        <v>0.5</v>
      </c>
      <c r="AI15" s="18"/>
      <c r="AJ15" s="19">
        <f t="shared" si="10"/>
        <v>0.5</v>
      </c>
      <c r="AK15" s="24">
        <f t="shared" si="11"/>
        <v>2.42</v>
      </c>
    </row>
    <row r="16" spans="1:37" ht="20.100000000000001" customHeight="1" x14ac:dyDescent="0.2">
      <c r="A16" s="15" t="s">
        <v>44</v>
      </c>
      <c r="B16" s="16">
        <v>0.5</v>
      </c>
      <c r="C16" s="17">
        <v>0.1</v>
      </c>
      <c r="D16" s="17">
        <v>0.1</v>
      </c>
      <c r="E16" s="17">
        <v>0.3</v>
      </c>
      <c r="F16" s="18">
        <v>0.5</v>
      </c>
      <c r="G16" s="19">
        <f t="shared" si="0"/>
        <v>1.5</v>
      </c>
      <c r="H16" s="16"/>
      <c r="I16" s="17">
        <v>0.2</v>
      </c>
      <c r="J16" s="18">
        <v>1</v>
      </c>
      <c r="K16" s="19">
        <f t="shared" si="1"/>
        <v>1.2</v>
      </c>
      <c r="L16" s="20">
        <v>1</v>
      </c>
      <c r="M16" s="18">
        <v>0.5</v>
      </c>
      <c r="N16" s="19">
        <f t="shared" si="2"/>
        <v>1.5</v>
      </c>
      <c r="O16" s="16">
        <v>0.2</v>
      </c>
      <c r="P16" s="18">
        <v>0.5</v>
      </c>
      <c r="Q16" s="19">
        <f t="shared" si="3"/>
        <v>0.7</v>
      </c>
      <c r="R16" s="16">
        <v>0.8</v>
      </c>
      <c r="S16" s="18">
        <v>1.5</v>
      </c>
      <c r="T16" s="19">
        <f t="shared" si="4"/>
        <v>2.2999999999999998</v>
      </c>
      <c r="U16" s="16">
        <v>0.1</v>
      </c>
      <c r="V16" s="18">
        <v>0.5</v>
      </c>
      <c r="W16" s="21">
        <f t="shared" si="5"/>
        <v>0.6</v>
      </c>
      <c r="X16" s="16">
        <v>0.5</v>
      </c>
      <c r="Y16" s="18">
        <v>0.5</v>
      </c>
      <c r="Z16" s="22">
        <f t="shared" si="6"/>
        <v>1</v>
      </c>
      <c r="AA16" s="16"/>
      <c r="AB16" s="18">
        <v>0.5</v>
      </c>
      <c r="AC16" s="19">
        <f t="shared" si="7"/>
        <v>0.5</v>
      </c>
      <c r="AD16" s="23">
        <v>1.5</v>
      </c>
      <c r="AE16" s="19">
        <f t="shared" si="8"/>
        <v>1.5</v>
      </c>
      <c r="AF16" s="16">
        <v>0.7</v>
      </c>
      <c r="AG16" s="19">
        <f t="shared" si="9"/>
        <v>0.7</v>
      </c>
      <c r="AH16" s="16">
        <v>0.5</v>
      </c>
      <c r="AI16" s="18">
        <v>0.5</v>
      </c>
      <c r="AJ16" s="19">
        <f t="shared" si="10"/>
        <v>1</v>
      </c>
      <c r="AK16" s="24">
        <f t="shared" si="11"/>
        <v>12.499999999999998</v>
      </c>
    </row>
    <row r="17" spans="1:37" ht="20.100000000000001" customHeight="1" x14ac:dyDescent="0.2">
      <c r="A17" s="15" t="s">
        <v>45</v>
      </c>
      <c r="B17" s="16"/>
      <c r="C17" s="17">
        <v>0.1</v>
      </c>
      <c r="D17" s="17"/>
      <c r="E17" s="17">
        <v>0.3</v>
      </c>
      <c r="F17" s="18">
        <v>1</v>
      </c>
      <c r="G17" s="19">
        <f t="shared" si="0"/>
        <v>1.4</v>
      </c>
      <c r="H17" s="16"/>
      <c r="I17" s="17"/>
      <c r="J17" s="18">
        <v>0.1</v>
      </c>
      <c r="K17" s="19">
        <f t="shared" si="1"/>
        <v>0.1</v>
      </c>
      <c r="L17" s="20"/>
      <c r="M17" s="18">
        <v>0.1</v>
      </c>
      <c r="N17" s="19">
        <f t="shared" si="2"/>
        <v>0.1</v>
      </c>
      <c r="O17" s="16"/>
      <c r="P17" s="18">
        <v>0.5</v>
      </c>
      <c r="Q17" s="19">
        <f t="shared" si="3"/>
        <v>0.5</v>
      </c>
      <c r="R17" s="16">
        <v>0.4</v>
      </c>
      <c r="S17" s="18"/>
      <c r="T17" s="19">
        <f t="shared" si="4"/>
        <v>0.4</v>
      </c>
      <c r="U17" s="16"/>
      <c r="V17" s="18">
        <v>0.8</v>
      </c>
      <c r="W17" s="21">
        <f t="shared" si="5"/>
        <v>0.8</v>
      </c>
      <c r="X17" s="16"/>
      <c r="Y17" s="18">
        <v>0.4</v>
      </c>
      <c r="Z17" s="22">
        <f t="shared" si="6"/>
        <v>0.4</v>
      </c>
      <c r="AA17" s="16"/>
      <c r="AB17" s="18"/>
      <c r="AC17" s="19">
        <f t="shared" si="7"/>
        <v>0</v>
      </c>
      <c r="AD17" s="23">
        <v>0.5</v>
      </c>
      <c r="AE17" s="19">
        <f t="shared" si="8"/>
        <v>0.5</v>
      </c>
      <c r="AF17" s="16"/>
      <c r="AG17" s="19">
        <f t="shared" si="9"/>
        <v>0</v>
      </c>
      <c r="AH17" s="16">
        <v>0.7</v>
      </c>
      <c r="AI17" s="18">
        <v>0.3</v>
      </c>
      <c r="AJ17" s="19">
        <f t="shared" si="10"/>
        <v>1</v>
      </c>
      <c r="AK17" s="24">
        <f t="shared" si="11"/>
        <v>5.2</v>
      </c>
    </row>
    <row r="18" spans="1:37" ht="20.100000000000001" customHeight="1" x14ac:dyDescent="0.2">
      <c r="A18" s="15" t="s">
        <v>46</v>
      </c>
      <c r="B18" s="16">
        <v>0.1</v>
      </c>
      <c r="C18" s="17">
        <v>4.0999999999999996</v>
      </c>
      <c r="D18" s="17"/>
      <c r="E18" s="17">
        <v>0.2</v>
      </c>
      <c r="F18" s="18">
        <v>50</v>
      </c>
      <c r="G18" s="19">
        <f t="shared" si="0"/>
        <v>54.4</v>
      </c>
      <c r="H18" s="16"/>
      <c r="I18" s="17">
        <v>0.2</v>
      </c>
      <c r="J18" s="18">
        <v>60.6</v>
      </c>
      <c r="K18" s="19">
        <f t="shared" si="1"/>
        <v>60.800000000000004</v>
      </c>
      <c r="L18" s="20"/>
      <c r="M18" s="18">
        <v>50</v>
      </c>
      <c r="N18" s="19">
        <f t="shared" si="2"/>
        <v>50</v>
      </c>
      <c r="O18" s="16"/>
      <c r="P18" s="18">
        <v>50</v>
      </c>
      <c r="Q18" s="19">
        <f t="shared" si="3"/>
        <v>50</v>
      </c>
      <c r="R18" s="16"/>
      <c r="S18" s="18">
        <v>60</v>
      </c>
      <c r="T18" s="19">
        <f t="shared" si="4"/>
        <v>60</v>
      </c>
      <c r="U18" s="16"/>
      <c r="V18" s="18">
        <v>50</v>
      </c>
      <c r="W18" s="21">
        <f t="shared" si="5"/>
        <v>50</v>
      </c>
      <c r="X18" s="16"/>
      <c r="Y18" s="18">
        <v>50</v>
      </c>
      <c r="Z18" s="22">
        <f t="shared" si="6"/>
        <v>50</v>
      </c>
      <c r="AA18" s="16">
        <v>1</v>
      </c>
      <c r="AB18" s="18">
        <v>50</v>
      </c>
      <c r="AC18" s="19">
        <f t="shared" si="7"/>
        <v>51</v>
      </c>
      <c r="AD18" s="23">
        <v>50</v>
      </c>
      <c r="AE18" s="19">
        <f t="shared" si="8"/>
        <v>50</v>
      </c>
      <c r="AF18" s="16">
        <v>11.3</v>
      </c>
      <c r="AG18" s="19">
        <f t="shared" si="9"/>
        <v>11.3</v>
      </c>
      <c r="AH18" s="16">
        <v>30</v>
      </c>
      <c r="AI18" s="18">
        <v>40</v>
      </c>
      <c r="AJ18" s="19">
        <f t="shared" si="10"/>
        <v>70</v>
      </c>
      <c r="AK18" s="24">
        <f t="shared" si="11"/>
        <v>557.5</v>
      </c>
    </row>
    <row r="19" spans="1:37" ht="20.100000000000001" customHeight="1" x14ac:dyDescent="0.2">
      <c r="A19" s="15" t="s">
        <v>47</v>
      </c>
      <c r="B19" s="16">
        <v>1</v>
      </c>
      <c r="C19" s="17"/>
      <c r="D19" s="17">
        <v>0.4</v>
      </c>
      <c r="E19" s="17">
        <v>0.4</v>
      </c>
      <c r="F19" s="18">
        <v>1.5</v>
      </c>
      <c r="G19" s="19">
        <f t="shared" si="0"/>
        <v>3.3</v>
      </c>
      <c r="H19" s="16"/>
      <c r="I19" s="17"/>
      <c r="J19" s="18">
        <v>3.5</v>
      </c>
      <c r="K19" s="19">
        <f t="shared" si="1"/>
        <v>3.5</v>
      </c>
      <c r="L19" s="20"/>
      <c r="M19" s="18">
        <v>3</v>
      </c>
      <c r="N19" s="19">
        <f t="shared" si="2"/>
        <v>3</v>
      </c>
      <c r="O19" s="16">
        <v>3</v>
      </c>
      <c r="P19" s="18">
        <v>3</v>
      </c>
      <c r="Q19" s="19">
        <f t="shared" si="3"/>
        <v>6</v>
      </c>
      <c r="R19" s="16"/>
      <c r="S19" s="18">
        <v>3.6</v>
      </c>
      <c r="T19" s="19">
        <f t="shared" si="4"/>
        <v>3.6</v>
      </c>
      <c r="U19" s="16"/>
      <c r="V19" s="18">
        <v>2</v>
      </c>
      <c r="W19" s="21">
        <f t="shared" si="5"/>
        <v>2</v>
      </c>
      <c r="X19" s="16"/>
      <c r="Y19" s="18">
        <v>1.5</v>
      </c>
      <c r="Z19" s="22">
        <f t="shared" si="6"/>
        <v>1.5</v>
      </c>
      <c r="AA19" s="16"/>
      <c r="AB19" s="18">
        <v>1.5</v>
      </c>
      <c r="AC19" s="19">
        <f t="shared" si="7"/>
        <v>1.5</v>
      </c>
      <c r="AD19" s="23">
        <v>1.4</v>
      </c>
      <c r="AE19" s="19">
        <f t="shared" si="8"/>
        <v>1.4</v>
      </c>
      <c r="AF19" s="16">
        <v>0.8</v>
      </c>
      <c r="AG19" s="19">
        <f t="shared" si="9"/>
        <v>0.8</v>
      </c>
      <c r="AH19" s="16">
        <v>10</v>
      </c>
      <c r="AI19" s="18">
        <v>0.8</v>
      </c>
      <c r="AJ19" s="19">
        <f t="shared" si="10"/>
        <v>10.8</v>
      </c>
      <c r="AK19" s="24">
        <f t="shared" si="11"/>
        <v>37.4</v>
      </c>
    </row>
    <row r="20" spans="1:37" ht="20.100000000000001" customHeight="1" x14ac:dyDescent="0.2">
      <c r="A20" s="15" t="s">
        <v>48</v>
      </c>
      <c r="B20" s="16"/>
      <c r="C20" s="17"/>
      <c r="D20" s="17"/>
      <c r="E20" s="17">
        <v>0.7</v>
      </c>
      <c r="F20" s="18">
        <v>0.1</v>
      </c>
      <c r="G20" s="19">
        <f t="shared" si="0"/>
        <v>0.79999999999999993</v>
      </c>
      <c r="H20" s="16"/>
      <c r="I20" s="17"/>
      <c r="J20" s="18">
        <v>0.5</v>
      </c>
      <c r="K20" s="19">
        <f t="shared" si="1"/>
        <v>0.5</v>
      </c>
      <c r="L20" s="20">
        <v>0.3</v>
      </c>
      <c r="M20" s="18"/>
      <c r="N20" s="19">
        <f t="shared" si="2"/>
        <v>0.3</v>
      </c>
      <c r="O20" s="16">
        <v>0.4</v>
      </c>
      <c r="P20" s="18"/>
      <c r="Q20" s="19">
        <f t="shared" si="3"/>
        <v>0.4</v>
      </c>
      <c r="R20" s="16"/>
      <c r="S20" s="18">
        <v>0.1</v>
      </c>
      <c r="T20" s="19">
        <f t="shared" si="4"/>
        <v>0.1</v>
      </c>
      <c r="U20" s="16"/>
      <c r="V20" s="18"/>
      <c r="W20" s="21">
        <f t="shared" si="5"/>
        <v>0</v>
      </c>
      <c r="X20" s="16"/>
      <c r="Y20" s="18"/>
      <c r="Z20" s="22">
        <f t="shared" si="6"/>
        <v>0</v>
      </c>
      <c r="AA20" s="16"/>
      <c r="AB20" s="18"/>
      <c r="AC20" s="19">
        <f t="shared" si="7"/>
        <v>0</v>
      </c>
      <c r="AD20" s="23">
        <v>0.1</v>
      </c>
      <c r="AE20" s="19">
        <f t="shared" si="8"/>
        <v>0.1</v>
      </c>
      <c r="AF20" s="16"/>
      <c r="AG20" s="19">
        <f t="shared" si="9"/>
        <v>0</v>
      </c>
      <c r="AH20" s="16"/>
      <c r="AI20" s="18"/>
      <c r="AJ20" s="19">
        <f t="shared" si="10"/>
        <v>0</v>
      </c>
      <c r="AK20" s="24">
        <f t="shared" si="11"/>
        <v>2.2000000000000002</v>
      </c>
    </row>
    <row r="21" spans="1:37" ht="20.100000000000001" customHeight="1" x14ac:dyDescent="0.2">
      <c r="A21" s="15" t="s">
        <v>49</v>
      </c>
      <c r="B21" s="16"/>
      <c r="C21" s="17"/>
      <c r="D21" s="17"/>
      <c r="E21" s="17">
        <v>1.2</v>
      </c>
      <c r="F21" s="18">
        <v>2.2000000000000002</v>
      </c>
      <c r="G21" s="19">
        <f t="shared" si="0"/>
        <v>3.4000000000000004</v>
      </c>
      <c r="H21" s="16"/>
      <c r="I21" s="17">
        <v>0.3</v>
      </c>
      <c r="J21" s="18">
        <v>1.5</v>
      </c>
      <c r="K21" s="19">
        <f t="shared" si="1"/>
        <v>1.8</v>
      </c>
      <c r="L21" s="20">
        <v>0.3</v>
      </c>
      <c r="M21" s="18">
        <v>1.5</v>
      </c>
      <c r="N21" s="19">
        <f t="shared" si="2"/>
        <v>1.8</v>
      </c>
      <c r="O21" s="16">
        <v>0.5</v>
      </c>
      <c r="P21" s="18"/>
      <c r="Q21" s="19">
        <f t="shared" si="3"/>
        <v>0.5</v>
      </c>
      <c r="R21" s="16"/>
      <c r="S21" s="18">
        <v>1.1000000000000001</v>
      </c>
      <c r="T21" s="19">
        <f t="shared" si="4"/>
        <v>1.1000000000000001</v>
      </c>
      <c r="U21" s="16"/>
      <c r="V21" s="18">
        <v>1.4</v>
      </c>
      <c r="W21" s="21">
        <f t="shared" si="5"/>
        <v>1.4</v>
      </c>
      <c r="X21" s="16"/>
      <c r="Y21" s="18">
        <v>1.4</v>
      </c>
      <c r="Z21" s="22">
        <f t="shared" si="6"/>
        <v>1.4</v>
      </c>
      <c r="AA21" s="16"/>
      <c r="AB21" s="18"/>
      <c r="AC21" s="19">
        <f t="shared" si="7"/>
        <v>0</v>
      </c>
      <c r="AD21" s="23">
        <v>0.1</v>
      </c>
      <c r="AE21" s="19">
        <f t="shared" si="8"/>
        <v>0.1</v>
      </c>
      <c r="AF21" s="16"/>
      <c r="AG21" s="19">
        <f t="shared" si="9"/>
        <v>0</v>
      </c>
      <c r="AH21" s="16"/>
      <c r="AI21" s="18"/>
      <c r="AJ21" s="19">
        <f t="shared" si="10"/>
        <v>0</v>
      </c>
      <c r="AK21" s="24">
        <f t="shared" si="11"/>
        <v>11.5</v>
      </c>
    </row>
    <row r="22" spans="1:37" ht="20.100000000000001" customHeight="1" x14ac:dyDescent="0.2">
      <c r="A22" s="15" t="s">
        <v>50</v>
      </c>
      <c r="B22" s="16">
        <v>0.2</v>
      </c>
      <c r="C22" s="17"/>
      <c r="D22" s="17"/>
      <c r="E22" s="17">
        <v>1</v>
      </c>
      <c r="F22" s="18">
        <v>1.5</v>
      </c>
      <c r="G22" s="19">
        <f t="shared" si="0"/>
        <v>2.7</v>
      </c>
      <c r="H22" s="16"/>
      <c r="I22" s="17">
        <v>0.5</v>
      </c>
      <c r="J22" s="18">
        <v>1.5</v>
      </c>
      <c r="K22" s="19">
        <f t="shared" si="1"/>
        <v>2</v>
      </c>
      <c r="L22" s="20">
        <v>0.3</v>
      </c>
      <c r="M22" s="18">
        <v>0.5</v>
      </c>
      <c r="N22" s="19">
        <f t="shared" si="2"/>
        <v>0.8</v>
      </c>
      <c r="O22" s="16"/>
      <c r="P22" s="18">
        <v>0.5</v>
      </c>
      <c r="Q22" s="19">
        <f t="shared" si="3"/>
        <v>0.5</v>
      </c>
      <c r="R22" s="16"/>
      <c r="S22" s="18">
        <v>1</v>
      </c>
      <c r="T22" s="19">
        <f t="shared" si="4"/>
        <v>1</v>
      </c>
      <c r="U22" s="16">
        <v>0.5</v>
      </c>
      <c r="V22" s="18">
        <v>1.2</v>
      </c>
      <c r="W22" s="21">
        <f t="shared" si="5"/>
        <v>1.7</v>
      </c>
      <c r="X22" s="16"/>
      <c r="Y22" s="18">
        <v>0.8</v>
      </c>
      <c r="Z22" s="22">
        <f t="shared" si="6"/>
        <v>0.8</v>
      </c>
      <c r="AA22" s="16"/>
      <c r="AB22" s="18"/>
      <c r="AC22" s="19">
        <f t="shared" si="7"/>
        <v>0</v>
      </c>
      <c r="AD22" s="23">
        <v>0.1</v>
      </c>
      <c r="AE22" s="19">
        <f t="shared" si="8"/>
        <v>0.1</v>
      </c>
      <c r="AF22" s="16"/>
      <c r="AG22" s="19">
        <f t="shared" si="9"/>
        <v>0</v>
      </c>
      <c r="AH22" s="16"/>
      <c r="AI22" s="18"/>
      <c r="AJ22" s="19">
        <f t="shared" si="10"/>
        <v>0</v>
      </c>
      <c r="AK22" s="24">
        <f t="shared" si="11"/>
        <v>9.6</v>
      </c>
    </row>
    <row r="23" spans="1:37" ht="20.100000000000001" customHeight="1" x14ac:dyDescent="0.2">
      <c r="A23" s="15" t="s">
        <v>51</v>
      </c>
      <c r="B23" s="16">
        <v>65</v>
      </c>
      <c r="C23" s="17">
        <v>34</v>
      </c>
      <c r="D23" s="17">
        <v>11</v>
      </c>
      <c r="E23" s="17">
        <v>22.5</v>
      </c>
      <c r="F23" s="18">
        <v>3</v>
      </c>
      <c r="G23" s="19">
        <f t="shared" si="0"/>
        <v>135.5</v>
      </c>
      <c r="H23" s="16">
        <v>3</v>
      </c>
      <c r="I23" s="17">
        <v>18</v>
      </c>
      <c r="J23" s="18"/>
      <c r="K23" s="19">
        <f t="shared" si="1"/>
        <v>21</v>
      </c>
      <c r="L23" s="20">
        <v>20</v>
      </c>
      <c r="M23" s="18">
        <v>1</v>
      </c>
      <c r="N23" s="19">
        <f t="shared" si="2"/>
        <v>21</v>
      </c>
      <c r="O23" s="16">
        <v>25</v>
      </c>
      <c r="P23" s="18"/>
      <c r="Q23" s="19">
        <f t="shared" si="3"/>
        <v>25</v>
      </c>
      <c r="R23" s="16">
        <v>12</v>
      </c>
      <c r="S23" s="18"/>
      <c r="T23" s="19">
        <f t="shared" si="4"/>
        <v>12</v>
      </c>
      <c r="U23" s="16">
        <v>30</v>
      </c>
      <c r="V23" s="18">
        <v>1</v>
      </c>
      <c r="W23" s="21">
        <f t="shared" si="5"/>
        <v>31</v>
      </c>
      <c r="X23" s="16">
        <v>6</v>
      </c>
      <c r="Y23" s="18"/>
      <c r="Z23" s="22">
        <f t="shared" si="6"/>
        <v>6</v>
      </c>
      <c r="AA23" s="16">
        <v>20</v>
      </c>
      <c r="AB23" s="18"/>
      <c r="AC23" s="19">
        <f t="shared" si="7"/>
        <v>20</v>
      </c>
      <c r="AD23" s="23"/>
      <c r="AE23" s="19">
        <f t="shared" si="8"/>
        <v>0</v>
      </c>
      <c r="AF23" s="16"/>
      <c r="AG23" s="19">
        <f t="shared" si="9"/>
        <v>0</v>
      </c>
      <c r="AH23" s="16">
        <v>15</v>
      </c>
      <c r="AI23" s="18"/>
      <c r="AJ23" s="19">
        <f t="shared" si="10"/>
        <v>15</v>
      </c>
      <c r="AK23" s="24">
        <f t="shared" si="11"/>
        <v>286.5</v>
      </c>
    </row>
    <row r="24" spans="1:37" ht="20.100000000000001" customHeight="1" x14ac:dyDescent="0.2">
      <c r="A24" s="15" t="s">
        <v>52</v>
      </c>
      <c r="B24" s="16"/>
      <c r="C24" s="17"/>
      <c r="D24" s="17"/>
      <c r="E24" s="17">
        <v>1.5</v>
      </c>
      <c r="F24" s="18"/>
      <c r="G24" s="19">
        <f t="shared" si="0"/>
        <v>1.5</v>
      </c>
      <c r="H24" s="16"/>
      <c r="I24" s="17"/>
      <c r="J24" s="18"/>
      <c r="K24" s="19">
        <f t="shared" si="1"/>
        <v>0</v>
      </c>
      <c r="L24" s="20"/>
      <c r="M24" s="18">
        <v>1</v>
      </c>
      <c r="N24" s="19">
        <f t="shared" si="2"/>
        <v>1</v>
      </c>
      <c r="O24" s="16">
        <v>3</v>
      </c>
      <c r="P24" s="18"/>
      <c r="Q24" s="19">
        <f t="shared" si="3"/>
        <v>3</v>
      </c>
      <c r="R24" s="16">
        <v>2.5</v>
      </c>
      <c r="S24" s="18"/>
      <c r="T24" s="19">
        <f t="shared" si="4"/>
        <v>2.5</v>
      </c>
      <c r="U24" s="16">
        <v>1.5</v>
      </c>
      <c r="V24" s="18"/>
      <c r="W24" s="21">
        <f t="shared" si="5"/>
        <v>1.5</v>
      </c>
      <c r="X24" s="16"/>
      <c r="Y24" s="18"/>
      <c r="Z24" s="22">
        <f t="shared" si="6"/>
        <v>0</v>
      </c>
      <c r="AA24" s="16"/>
      <c r="AB24" s="18"/>
      <c r="AC24" s="19">
        <f t="shared" si="7"/>
        <v>0</v>
      </c>
      <c r="AD24" s="23"/>
      <c r="AE24" s="19">
        <f t="shared" si="8"/>
        <v>0</v>
      </c>
      <c r="AF24" s="16"/>
      <c r="AG24" s="19">
        <f t="shared" si="9"/>
        <v>0</v>
      </c>
      <c r="AH24" s="16">
        <v>10</v>
      </c>
      <c r="AI24" s="18"/>
      <c r="AJ24" s="19">
        <f t="shared" si="10"/>
        <v>10</v>
      </c>
      <c r="AK24" s="24">
        <f t="shared" si="11"/>
        <v>19.5</v>
      </c>
    </row>
    <row r="25" spans="1:37" ht="20.100000000000001" customHeight="1" x14ac:dyDescent="0.2">
      <c r="A25" s="15" t="s">
        <v>53</v>
      </c>
      <c r="B25" s="16"/>
      <c r="C25" s="17">
        <v>0.5</v>
      </c>
      <c r="D25" s="17"/>
      <c r="E25" s="17">
        <v>0.1</v>
      </c>
      <c r="F25" s="18"/>
      <c r="G25" s="19">
        <f t="shared" si="0"/>
        <v>0.6</v>
      </c>
      <c r="H25" s="16">
        <v>0.3</v>
      </c>
      <c r="I25" s="17">
        <v>0.1</v>
      </c>
      <c r="J25" s="18"/>
      <c r="K25" s="19">
        <f t="shared" si="1"/>
        <v>0.4</v>
      </c>
      <c r="L25" s="20">
        <v>0.3</v>
      </c>
      <c r="M25" s="18"/>
      <c r="N25" s="19">
        <f t="shared" si="2"/>
        <v>0.3</v>
      </c>
      <c r="O25" s="16">
        <v>1.5</v>
      </c>
      <c r="P25" s="18"/>
      <c r="Q25" s="19">
        <f t="shared" si="3"/>
        <v>1.5</v>
      </c>
      <c r="R25" s="16">
        <v>0.3</v>
      </c>
      <c r="S25" s="18"/>
      <c r="T25" s="19">
        <f t="shared" si="4"/>
        <v>0.3</v>
      </c>
      <c r="U25" s="16">
        <v>0.3</v>
      </c>
      <c r="V25" s="18"/>
      <c r="W25" s="21">
        <f t="shared" si="5"/>
        <v>0.3</v>
      </c>
      <c r="X25" s="16">
        <v>0.1</v>
      </c>
      <c r="Y25" s="18"/>
      <c r="Z25" s="22">
        <f t="shared" si="6"/>
        <v>0.1</v>
      </c>
      <c r="AA25" s="16">
        <v>0.1</v>
      </c>
      <c r="AB25" s="18"/>
      <c r="AC25" s="19">
        <f t="shared" si="7"/>
        <v>0.1</v>
      </c>
      <c r="AD25" s="23">
        <v>0.3</v>
      </c>
      <c r="AE25" s="19">
        <f t="shared" si="8"/>
        <v>0.3</v>
      </c>
      <c r="AF25" s="16">
        <v>0.2</v>
      </c>
      <c r="AG25" s="19">
        <f t="shared" si="9"/>
        <v>0.2</v>
      </c>
      <c r="AH25" s="16">
        <v>0.3</v>
      </c>
      <c r="AI25" s="18"/>
      <c r="AJ25" s="19">
        <f t="shared" si="10"/>
        <v>0.3</v>
      </c>
      <c r="AK25" s="24">
        <f t="shared" si="11"/>
        <v>4.3999999999999995</v>
      </c>
    </row>
    <row r="26" spans="1:37" ht="20.100000000000001" customHeight="1" x14ac:dyDescent="0.2">
      <c r="A26" s="15" t="s">
        <v>54</v>
      </c>
      <c r="B26" s="16">
        <v>2</v>
      </c>
      <c r="C26" s="17"/>
      <c r="D26" s="17">
        <v>0.13</v>
      </c>
      <c r="E26" s="17">
        <v>0.2</v>
      </c>
      <c r="F26" s="18">
        <v>1.6</v>
      </c>
      <c r="G26" s="19">
        <f t="shared" si="0"/>
        <v>3.93</v>
      </c>
      <c r="H26" s="16"/>
      <c r="I26" s="17"/>
      <c r="J26" s="18">
        <v>4</v>
      </c>
      <c r="K26" s="19">
        <f t="shared" si="1"/>
        <v>4</v>
      </c>
      <c r="L26" s="20"/>
      <c r="M26" s="18">
        <v>4</v>
      </c>
      <c r="N26" s="19">
        <f t="shared" si="2"/>
        <v>4</v>
      </c>
      <c r="O26" s="16"/>
      <c r="P26" s="18">
        <v>6</v>
      </c>
      <c r="Q26" s="19">
        <f t="shared" si="3"/>
        <v>6</v>
      </c>
      <c r="R26" s="16"/>
      <c r="S26" s="18">
        <v>4</v>
      </c>
      <c r="T26" s="19">
        <f t="shared" si="4"/>
        <v>4</v>
      </c>
      <c r="U26" s="16"/>
      <c r="V26" s="18">
        <v>3</v>
      </c>
      <c r="W26" s="21">
        <f t="shared" si="5"/>
        <v>3</v>
      </c>
      <c r="X26" s="16"/>
      <c r="Y26" s="18">
        <v>2</v>
      </c>
      <c r="Z26" s="22">
        <f t="shared" si="6"/>
        <v>2</v>
      </c>
      <c r="AA26" s="16"/>
      <c r="AB26" s="18">
        <v>1.5</v>
      </c>
      <c r="AC26" s="19">
        <f t="shared" si="7"/>
        <v>1.5</v>
      </c>
      <c r="AD26" s="23">
        <v>1.5</v>
      </c>
      <c r="AE26" s="19">
        <f t="shared" si="8"/>
        <v>1.5</v>
      </c>
      <c r="AF26" s="16">
        <v>1</v>
      </c>
      <c r="AG26" s="19">
        <f t="shared" si="9"/>
        <v>1</v>
      </c>
      <c r="AH26" s="16">
        <v>5</v>
      </c>
      <c r="AI26" s="18">
        <v>1</v>
      </c>
      <c r="AJ26" s="19">
        <f t="shared" si="10"/>
        <v>6</v>
      </c>
      <c r="AK26" s="24">
        <f t="shared" si="11"/>
        <v>36.93</v>
      </c>
    </row>
    <row r="27" spans="1:37" ht="20.100000000000001" customHeight="1" x14ac:dyDescent="0.2">
      <c r="A27" s="15" t="s">
        <v>55</v>
      </c>
      <c r="B27" s="16">
        <v>1.2</v>
      </c>
      <c r="C27" s="17">
        <v>2.2999999999999998</v>
      </c>
      <c r="D27" s="17">
        <v>0.81</v>
      </c>
      <c r="E27" s="17">
        <v>1.6</v>
      </c>
      <c r="F27" s="18">
        <v>0.4</v>
      </c>
      <c r="G27" s="19">
        <f t="shared" si="0"/>
        <v>6.3100000000000005</v>
      </c>
      <c r="H27" s="16">
        <v>3</v>
      </c>
      <c r="I27" s="17">
        <v>1.8</v>
      </c>
      <c r="J27" s="18">
        <v>0.5</v>
      </c>
      <c r="K27" s="19">
        <f t="shared" si="1"/>
        <v>5.3</v>
      </c>
      <c r="L27" s="20">
        <v>3</v>
      </c>
      <c r="M27" s="18">
        <v>0.5</v>
      </c>
      <c r="N27" s="19">
        <f t="shared" si="2"/>
        <v>3.5</v>
      </c>
      <c r="O27" s="16">
        <v>6</v>
      </c>
      <c r="P27" s="18"/>
      <c r="Q27" s="19">
        <f t="shared" si="3"/>
        <v>6</v>
      </c>
      <c r="R27" s="16">
        <v>2.5</v>
      </c>
      <c r="S27" s="18">
        <v>0.4</v>
      </c>
      <c r="T27" s="19">
        <f t="shared" si="4"/>
        <v>2.9</v>
      </c>
      <c r="U27" s="16">
        <v>1.5</v>
      </c>
      <c r="V27" s="18">
        <v>0.3</v>
      </c>
      <c r="W27" s="21">
        <f t="shared" si="5"/>
        <v>1.8</v>
      </c>
      <c r="X27" s="16">
        <v>0.3</v>
      </c>
      <c r="Y27" s="18"/>
      <c r="Z27" s="22">
        <f t="shared" si="6"/>
        <v>0.3</v>
      </c>
      <c r="AA27" s="16">
        <v>1</v>
      </c>
      <c r="AB27" s="18"/>
      <c r="AC27" s="19">
        <f t="shared" si="7"/>
        <v>1</v>
      </c>
      <c r="AD27" s="23">
        <v>0.3</v>
      </c>
      <c r="AE27" s="19">
        <f t="shared" si="8"/>
        <v>0.3</v>
      </c>
      <c r="AF27" s="16"/>
      <c r="AG27" s="19">
        <f t="shared" si="9"/>
        <v>0</v>
      </c>
      <c r="AH27" s="16">
        <v>0.6</v>
      </c>
      <c r="AI27" s="18"/>
      <c r="AJ27" s="19">
        <f t="shared" si="10"/>
        <v>0.6</v>
      </c>
      <c r="AK27" s="24">
        <f t="shared" si="11"/>
        <v>28.009999999999998</v>
      </c>
    </row>
    <row r="28" spans="1:37" ht="20.100000000000001" customHeight="1" x14ac:dyDescent="0.2">
      <c r="A28" s="15" t="s">
        <v>56</v>
      </c>
      <c r="B28" s="16">
        <v>100</v>
      </c>
      <c r="C28" s="17">
        <v>94.6</v>
      </c>
      <c r="D28" s="17">
        <v>9</v>
      </c>
      <c r="E28" s="17">
        <v>4.7</v>
      </c>
      <c r="F28" s="18">
        <v>50</v>
      </c>
      <c r="G28" s="19">
        <f t="shared" si="0"/>
        <v>258.29999999999995</v>
      </c>
      <c r="H28" s="16">
        <v>90</v>
      </c>
      <c r="I28" s="17">
        <v>85</v>
      </c>
      <c r="J28" s="18">
        <v>80</v>
      </c>
      <c r="K28" s="19">
        <f t="shared" si="1"/>
        <v>255</v>
      </c>
      <c r="L28" s="20">
        <v>45</v>
      </c>
      <c r="M28" s="18">
        <v>50</v>
      </c>
      <c r="N28" s="19">
        <f t="shared" si="2"/>
        <v>95</v>
      </c>
      <c r="O28" s="16"/>
      <c r="P28" s="18">
        <v>80</v>
      </c>
      <c r="Q28" s="19">
        <f t="shared" si="3"/>
        <v>80</v>
      </c>
      <c r="R28" s="16">
        <v>150</v>
      </c>
      <c r="S28" s="18">
        <v>90</v>
      </c>
      <c r="T28" s="19">
        <f t="shared" si="4"/>
        <v>240</v>
      </c>
      <c r="U28" s="16">
        <v>18</v>
      </c>
      <c r="V28" s="18"/>
      <c r="W28" s="21">
        <f t="shared" si="5"/>
        <v>18</v>
      </c>
      <c r="X28" s="16"/>
      <c r="Y28" s="18"/>
      <c r="Z28" s="22">
        <f t="shared" si="6"/>
        <v>0</v>
      </c>
      <c r="AA28" s="16"/>
      <c r="AB28" s="18"/>
      <c r="AC28" s="19">
        <f t="shared" si="7"/>
        <v>0</v>
      </c>
      <c r="AD28" s="23">
        <v>15</v>
      </c>
      <c r="AE28" s="19">
        <f t="shared" si="8"/>
        <v>15</v>
      </c>
      <c r="AF28" s="16"/>
      <c r="AG28" s="19">
        <f t="shared" si="9"/>
        <v>0</v>
      </c>
      <c r="AH28" s="16">
        <v>25</v>
      </c>
      <c r="AI28" s="18"/>
      <c r="AJ28" s="19">
        <f t="shared" si="10"/>
        <v>25</v>
      </c>
      <c r="AK28" s="24">
        <f t="shared" si="11"/>
        <v>986.3</v>
      </c>
    </row>
    <row r="29" spans="1:37" ht="20.100000000000001" customHeight="1" x14ac:dyDescent="0.2">
      <c r="A29" s="15" t="s">
        <v>57</v>
      </c>
      <c r="B29" s="25">
        <v>0.1</v>
      </c>
      <c r="C29" s="26"/>
      <c r="D29" s="26">
        <v>0.1</v>
      </c>
      <c r="E29" s="26"/>
      <c r="F29" s="27">
        <v>0.7</v>
      </c>
      <c r="G29" s="28">
        <f t="shared" si="0"/>
        <v>0.89999999999999991</v>
      </c>
      <c r="H29" s="25">
        <v>2</v>
      </c>
      <c r="I29" s="26">
        <v>0.5</v>
      </c>
      <c r="J29" s="27">
        <v>0.5</v>
      </c>
      <c r="K29" s="28">
        <f t="shared" si="1"/>
        <v>3</v>
      </c>
      <c r="L29" s="29">
        <v>0.3</v>
      </c>
      <c r="M29" s="27">
        <v>0.5</v>
      </c>
      <c r="N29" s="28">
        <f>SUM(L29:M29)</f>
        <v>0.8</v>
      </c>
      <c r="O29" s="25"/>
      <c r="P29" s="27"/>
      <c r="Q29" s="28">
        <f t="shared" si="3"/>
        <v>0</v>
      </c>
      <c r="R29" s="25">
        <v>0.1</v>
      </c>
      <c r="S29" s="27">
        <v>0.5</v>
      </c>
      <c r="T29" s="28">
        <f t="shared" si="4"/>
        <v>0.6</v>
      </c>
      <c r="U29" s="25"/>
      <c r="V29" s="27">
        <v>0.5</v>
      </c>
      <c r="W29" s="30">
        <f t="shared" si="5"/>
        <v>0.5</v>
      </c>
      <c r="X29" s="25"/>
      <c r="Y29" s="27"/>
      <c r="Z29" s="31">
        <f t="shared" si="6"/>
        <v>0</v>
      </c>
      <c r="AA29" s="25"/>
      <c r="AB29" s="27"/>
      <c r="AC29" s="28">
        <f t="shared" si="7"/>
        <v>0</v>
      </c>
      <c r="AD29" s="32">
        <v>0.1</v>
      </c>
      <c r="AE29" s="28">
        <f t="shared" si="8"/>
        <v>0.1</v>
      </c>
      <c r="AF29" s="25"/>
      <c r="AG29" s="28">
        <f t="shared" si="9"/>
        <v>0</v>
      </c>
      <c r="AH29" s="25">
        <v>0.5</v>
      </c>
      <c r="AI29" s="27"/>
      <c r="AJ29" s="28">
        <f t="shared" si="10"/>
        <v>0.5</v>
      </c>
      <c r="AK29" s="33">
        <f t="shared" si="11"/>
        <v>6.4</v>
      </c>
    </row>
    <row r="30" spans="1:37" ht="20.100000000000001" customHeight="1" x14ac:dyDescent="0.2">
      <c r="A30" s="15" t="s">
        <v>58</v>
      </c>
      <c r="B30" s="25">
        <v>0.1</v>
      </c>
      <c r="C30" s="26"/>
      <c r="D30" s="26"/>
      <c r="E30" s="26"/>
      <c r="F30" s="27">
        <v>0.2</v>
      </c>
      <c r="G30" s="28">
        <f t="shared" si="0"/>
        <v>0.30000000000000004</v>
      </c>
      <c r="H30" s="25"/>
      <c r="I30" s="26"/>
      <c r="J30" s="27">
        <v>0.2</v>
      </c>
      <c r="K30" s="28">
        <f t="shared" si="1"/>
        <v>0.2</v>
      </c>
      <c r="L30" s="29">
        <v>0.3</v>
      </c>
      <c r="M30" s="27">
        <v>0.2</v>
      </c>
      <c r="N30" s="28">
        <f>SUM(L30:M30)</f>
        <v>0.5</v>
      </c>
      <c r="O30" s="25"/>
      <c r="P30" s="27"/>
      <c r="Q30" s="28">
        <f t="shared" si="3"/>
        <v>0</v>
      </c>
      <c r="R30" s="25">
        <v>0.1</v>
      </c>
      <c r="S30" s="27">
        <v>0.2</v>
      </c>
      <c r="T30" s="28">
        <f t="shared" si="4"/>
        <v>0.30000000000000004</v>
      </c>
      <c r="U30" s="25"/>
      <c r="V30" s="27">
        <v>0.2</v>
      </c>
      <c r="W30" s="30">
        <f t="shared" si="5"/>
        <v>0.2</v>
      </c>
      <c r="X30" s="25"/>
      <c r="Y30" s="27"/>
      <c r="Z30" s="31">
        <f t="shared" si="6"/>
        <v>0</v>
      </c>
      <c r="AA30" s="25"/>
      <c r="AB30" s="27"/>
      <c r="AC30" s="28">
        <f t="shared" si="7"/>
        <v>0</v>
      </c>
      <c r="AD30" s="32">
        <v>0.1</v>
      </c>
      <c r="AE30" s="28">
        <f t="shared" si="8"/>
        <v>0.1</v>
      </c>
      <c r="AF30" s="25"/>
      <c r="AG30" s="28">
        <f t="shared" si="9"/>
        <v>0</v>
      </c>
      <c r="AH30" s="25">
        <v>0.4</v>
      </c>
      <c r="AI30" s="27"/>
      <c r="AJ30" s="28">
        <f t="shared" si="10"/>
        <v>0.4</v>
      </c>
      <c r="AK30" s="33">
        <f t="shared" si="11"/>
        <v>2</v>
      </c>
    </row>
    <row r="31" spans="1:37" ht="20.100000000000001" customHeight="1" x14ac:dyDescent="0.2">
      <c r="A31" s="15" t="s">
        <v>59</v>
      </c>
      <c r="B31" s="16">
        <v>225</v>
      </c>
      <c r="C31" s="17">
        <v>130</v>
      </c>
      <c r="D31" s="17">
        <v>20</v>
      </c>
      <c r="E31" s="17">
        <v>30</v>
      </c>
      <c r="F31" s="18"/>
      <c r="G31" s="19">
        <f t="shared" si="0"/>
        <v>405</v>
      </c>
      <c r="H31" s="16">
        <v>10</v>
      </c>
      <c r="I31" s="17">
        <v>19</v>
      </c>
      <c r="J31" s="18"/>
      <c r="K31" s="19">
        <f t="shared" si="1"/>
        <v>29</v>
      </c>
      <c r="L31" s="20">
        <v>15</v>
      </c>
      <c r="M31" s="18"/>
      <c r="N31" s="19">
        <f t="shared" si="2"/>
        <v>15</v>
      </c>
      <c r="O31" s="16"/>
      <c r="P31" s="18"/>
      <c r="Q31" s="19">
        <f t="shared" si="3"/>
        <v>0</v>
      </c>
      <c r="R31" s="16"/>
      <c r="S31" s="18"/>
      <c r="T31" s="19">
        <f t="shared" si="4"/>
        <v>0</v>
      </c>
      <c r="U31" s="16"/>
      <c r="V31" s="18"/>
      <c r="W31" s="21">
        <f t="shared" si="5"/>
        <v>0</v>
      </c>
      <c r="X31" s="16">
        <v>30</v>
      </c>
      <c r="Y31" s="18"/>
      <c r="Z31" s="22">
        <f t="shared" si="6"/>
        <v>30</v>
      </c>
      <c r="AA31" s="16">
        <v>50</v>
      </c>
      <c r="AB31" s="18"/>
      <c r="AC31" s="19">
        <f t="shared" si="7"/>
        <v>50</v>
      </c>
      <c r="AD31" s="23">
        <v>80</v>
      </c>
      <c r="AE31" s="19">
        <f t="shared" si="8"/>
        <v>80</v>
      </c>
      <c r="AF31" s="16"/>
      <c r="AG31" s="19">
        <f t="shared" si="9"/>
        <v>0</v>
      </c>
      <c r="AH31" s="16">
        <v>5</v>
      </c>
      <c r="AI31" s="18"/>
      <c r="AJ31" s="19">
        <f t="shared" si="10"/>
        <v>5</v>
      </c>
      <c r="AK31" s="24">
        <f t="shared" si="11"/>
        <v>614</v>
      </c>
    </row>
    <row r="32" spans="1:37" ht="20.100000000000001" customHeight="1" x14ac:dyDescent="0.2">
      <c r="A32" s="15" t="s">
        <v>60</v>
      </c>
      <c r="B32" s="16"/>
      <c r="C32" s="17"/>
      <c r="D32" s="17"/>
      <c r="E32" s="17"/>
      <c r="F32" s="18"/>
      <c r="G32" s="19">
        <f t="shared" si="0"/>
        <v>0</v>
      </c>
      <c r="H32" s="16"/>
      <c r="I32" s="17"/>
      <c r="J32" s="18"/>
      <c r="K32" s="19">
        <f t="shared" si="1"/>
        <v>0</v>
      </c>
      <c r="L32" s="20"/>
      <c r="M32" s="18"/>
      <c r="N32" s="19">
        <f t="shared" si="2"/>
        <v>0</v>
      </c>
      <c r="O32" s="16"/>
      <c r="P32" s="18"/>
      <c r="Q32" s="19">
        <f t="shared" si="3"/>
        <v>0</v>
      </c>
      <c r="R32" s="16"/>
      <c r="S32" s="18"/>
      <c r="T32" s="19">
        <f t="shared" si="4"/>
        <v>0</v>
      </c>
      <c r="U32" s="16"/>
      <c r="V32" s="18"/>
      <c r="W32" s="21">
        <f t="shared" si="5"/>
        <v>0</v>
      </c>
      <c r="X32" s="16"/>
      <c r="Y32" s="18"/>
      <c r="Z32" s="22">
        <f t="shared" si="6"/>
        <v>0</v>
      </c>
      <c r="AA32" s="16"/>
      <c r="AB32" s="18"/>
      <c r="AC32" s="19">
        <f t="shared" si="7"/>
        <v>0</v>
      </c>
      <c r="AD32" s="23">
        <v>0.1</v>
      </c>
      <c r="AE32" s="19">
        <f t="shared" si="8"/>
        <v>0.1</v>
      </c>
      <c r="AF32" s="16"/>
      <c r="AG32" s="19">
        <f t="shared" si="9"/>
        <v>0</v>
      </c>
      <c r="AH32" s="16"/>
      <c r="AI32" s="18"/>
      <c r="AJ32" s="19">
        <f t="shared" si="10"/>
        <v>0</v>
      </c>
      <c r="AK32" s="24">
        <f t="shared" si="11"/>
        <v>0.1</v>
      </c>
    </row>
    <row r="33" spans="1:38" ht="20.100000000000001" customHeight="1" x14ac:dyDescent="0.2">
      <c r="A33" s="15" t="s">
        <v>61</v>
      </c>
      <c r="B33" s="16"/>
      <c r="C33" s="17"/>
      <c r="D33" s="17"/>
      <c r="E33" s="17"/>
      <c r="F33" s="18"/>
      <c r="G33" s="19">
        <f t="shared" si="0"/>
        <v>0</v>
      </c>
      <c r="H33" s="16"/>
      <c r="I33" s="17"/>
      <c r="J33" s="18"/>
      <c r="K33" s="19">
        <f t="shared" si="1"/>
        <v>0</v>
      </c>
      <c r="L33" s="20"/>
      <c r="M33" s="18"/>
      <c r="N33" s="19">
        <f t="shared" si="2"/>
        <v>0</v>
      </c>
      <c r="O33" s="16"/>
      <c r="P33" s="18"/>
      <c r="Q33" s="19">
        <f t="shared" si="3"/>
        <v>0</v>
      </c>
      <c r="R33" s="16"/>
      <c r="S33" s="18"/>
      <c r="T33" s="19">
        <f t="shared" si="4"/>
        <v>0</v>
      </c>
      <c r="U33" s="16"/>
      <c r="V33" s="18"/>
      <c r="W33" s="21">
        <f t="shared" si="5"/>
        <v>0</v>
      </c>
      <c r="X33" s="16"/>
      <c r="Y33" s="18"/>
      <c r="Z33" s="22">
        <f t="shared" si="6"/>
        <v>0</v>
      </c>
      <c r="AA33" s="16"/>
      <c r="AB33" s="18"/>
      <c r="AC33" s="19">
        <f t="shared" si="7"/>
        <v>0</v>
      </c>
      <c r="AD33" s="23"/>
      <c r="AE33" s="19">
        <f t="shared" si="8"/>
        <v>0</v>
      </c>
      <c r="AF33" s="16"/>
      <c r="AG33" s="19">
        <f t="shared" si="9"/>
        <v>0</v>
      </c>
      <c r="AH33" s="16">
        <v>1000</v>
      </c>
      <c r="AI33" s="18"/>
      <c r="AJ33" s="19">
        <f t="shared" si="10"/>
        <v>1000</v>
      </c>
      <c r="AK33" s="24">
        <f t="shared" si="11"/>
        <v>1000</v>
      </c>
    </row>
    <row r="34" spans="1:38" ht="20.100000000000001" customHeight="1" x14ac:dyDescent="0.2">
      <c r="A34" s="15" t="s">
        <v>62</v>
      </c>
      <c r="B34" s="16">
        <v>0.2</v>
      </c>
      <c r="C34" s="17"/>
      <c r="D34" s="17"/>
      <c r="E34" s="17"/>
      <c r="F34" s="18"/>
      <c r="G34" s="19">
        <f t="shared" si="0"/>
        <v>0.2</v>
      </c>
      <c r="H34" s="16"/>
      <c r="I34" s="17"/>
      <c r="J34" s="18"/>
      <c r="K34" s="19">
        <f t="shared" si="1"/>
        <v>0</v>
      </c>
      <c r="L34" s="20"/>
      <c r="M34" s="18"/>
      <c r="N34" s="19">
        <f t="shared" si="2"/>
        <v>0</v>
      </c>
      <c r="O34" s="16"/>
      <c r="P34" s="18"/>
      <c r="Q34" s="19">
        <f t="shared" si="3"/>
        <v>0</v>
      </c>
      <c r="R34" s="16"/>
      <c r="S34" s="18"/>
      <c r="T34" s="19">
        <f t="shared" si="4"/>
        <v>0</v>
      </c>
      <c r="U34" s="16">
        <v>0.8</v>
      </c>
      <c r="V34" s="18">
        <v>0.5</v>
      </c>
      <c r="W34" s="21">
        <f t="shared" si="5"/>
        <v>1.3</v>
      </c>
      <c r="X34" s="16"/>
      <c r="Y34" s="18"/>
      <c r="Z34" s="22">
        <f t="shared" si="6"/>
        <v>0</v>
      </c>
      <c r="AA34" s="16">
        <v>0.3</v>
      </c>
      <c r="AB34" s="18"/>
      <c r="AC34" s="19">
        <f t="shared" si="7"/>
        <v>0.3</v>
      </c>
      <c r="AD34" s="23">
        <v>0.4</v>
      </c>
      <c r="AE34" s="19">
        <f t="shared" si="8"/>
        <v>0.4</v>
      </c>
      <c r="AF34" s="16"/>
      <c r="AG34" s="19">
        <f t="shared" si="9"/>
        <v>0</v>
      </c>
      <c r="AH34" s="16">
        <v>0.4</v>
      </c>
      <c r="AI34" s="18"/>
      <c r="AJ34" s="19">
        <f t="shared" si="10"/>
        <v>0.4</v>
      </c>
      <c r="AK34" s="24">
        <f t="shared" si="11"/>
        <v>2.6000000000000005</v>
      </c>
    </row>
    <row r="35" spans="1:38" ht="20.100000000000001" customHeight="1" x14ac:dyDescent="0.2">
      <c r="A35" s="15" t="s">
        <v>63</v>
      </c>
      <c r="B35" s="16"/>
      <c r="C35" s="17"/>
      <c r="D35" s="17"/>
      <c r="E35" s="17"/>
      <c r="F35" s="18"/>
      <c r="G35" s="19">
        <f t="shared" si="0"/>
        <v>0</v>
      </c>
      <c r="H35" s="16"/>
      <c r="I35" s="17"/>
      <c r="J35" s="18"/>
      <c r="K35" s="19">
        <f t="shared" si="1"/>
        <v>0</v>
      </c>
      <c r="L35" s="20"/>
      <c r="M35" s="18"/>
      <c r="N35" s="19">
        <f t="shared" si="2"/>
        <v>0</v>
      </c>
      <c r="O35" s="16"/>
      <c r="P35" s="18"/>
      <c r="Q35" s="19">
        <f t="shared" si="3"/>
        <v>0</v>
      </c>
      <c r="R35" s="16">
        <v>5</v>
      </c>
      <c r="S35" s="18"/>
      <c r="T35" s="19">
        <f t="shared" si="4"/>
        <v>5</v>
      </c>
      <c r="U35" s="16"/>
      <c r="V35" s="18"/>
      <c r="W35" s="21">
        <f t="shared" si="5"/>
        <v>0</v>
      </c>
      <c r="X35" s="16">
        <v>4</v>
      </c>
      <c r="Y35" s="18"/>
      <c r="Z35" s="22">
        <f t="shared" si="6"/>
        <v>4</v>
      </c>
      <c r="AA35" s="16"/>
      <c r="AB35" s="18"/>
      <c r="AC35" s="19">
        <f t="shared" si="7"/>
        <v>0</v>
      </c>
      <c r="AD35" s="23"/>
      <c r="AE35" s="19">
        <f t="shared" si="8"/>
        <v>0</v>
      </c>
      <c r="AF35" s="16"/>
      <c r="AG35" s="19">
        <f t="shared" si="9"/>
        <v>0</v>
      </c>
      <c r="AH35" s="16"/>
      <c r="AI35" s="18"/>
      <c r="AJ35" s="19">
        <f t="shared" si="10"/>
        <v>0</v>
      </c>
      <c r="AK35" s="24">
        <f t="shared" si="11"/>
        <v>9</v>
      </c>
    </row>
    <row r="36" spans="1:38" ht="20.100000000000001" customHeight="1" x14ac:dyDescent="0.2">
      <c r="A36" s="15" t="s">
        <v>64</v>
      </c>
      <c r="B36" s="16"/>
      <c r="C36" s="17"/>
      <c r="D36" s="17"/>
      <c r="E36" s="17"/>
      <c r="F36" s="18"/>
      <c r="G36" s="19">
        <f t="shared" si="0"/>
        <v>0</v>
      </c>
      <c r="H36" s="16"/>
      <c r="I36" s="17"/>
      <c r="J36" s="18"/>
      <c r="K36" s="19">
        <f t="shared" si="1"/>
        <v>0</v>
      </c>
      <c r="L36" s="20"/>
      <c r="M36" s="18"/>
      <c r="N36" s="19">
        <f t="shared" si="2"/>
        <v>0</v>
      </c>
      <c r="O36" s="16"/>
      <c r="P36" s="18"/>
      <c r="Q36" s="19">
        <f t="shared" si="3"/>
        <v>0</v>
      </c>
      <c r="R36" s="16">
        <v>1.1000000000000001</v>
      </c>
      <c r="S36" s="18"/>
      <c r="T36" s="19">
        <f t="shared" si="4"/>
        <v>1.1000000000000001</v>
      </c>
      <c r="U36" s="16"/>
      <c r="V36" s="18"/>
      <c r="W36" s="21">
        <f t="shared" si="5"/>
        <v>0</v>
      </c>
      <c r="X36" s="16"/>
      <c r="Y36" s="18"/>
      <c r="Z36" s="22">
        <f t="shared" si="6"/>
        <v>0</v>
      </c>
      <c r="AA36" s="16"/>
      <c r="AB36" s="18"/>
      <c r="AC36" s="19">
        <f t="shared" si="7"/>
        <v>0</v>
      </c>
      <c r="AD36" s="23"/>
      <c r="AE36" s="19">
        <f t="shared" si="8"/>
        <v>0</v>
      </c>
      <c r="AF36" s="16"/>
      <c r="AG36" s="19">
        <f t="shared" si="9"/>
        <v>0</v>
      </c>
      <c r="AH36" s="16"/>
      <c r="AI36" s="18"/>
      <c r="AJ36" s="19">
        <f t="shared" si="10"/>
        <v>0</v>
      </c>
      <c r="AK36" s="24">
        <f t="shared" si="11"/>
        <v>1.1000000000000001</v>
      </c>
    </row>
    <row r="37" spans="1:38" ht="20.100000000000001" customHeight="1" x14ac:dyDescent="0.2">
      <c r="A37" s="15" t="s">
        <v>65</v>
      </c>
      <c r="B37" s="16"/>
      <c r="C37" s="17"/>
      <c r="D37" s="17"/>
      <c r="E37" s="17"/>
      <c r="F37" s="18"/>
      <c r="G37" s="19">
        <f t="shared" si="0"/>
        <v>0</v>
      </c>
      <c r="H37" s="16"/>
      <c r="I37" s="17"/>
      <c r="J37" s="18"/>
      <c r="K37" s="19">
        <f t="shared" si="1"/>
        <v>0</v>
      </c>
      <c r="L37" s="20"/>
      <c r="M37" s="18"/>
      <c r="N37" s="19">
        <f t="shared" si="2"/>
        <v>0</v>
      </c>
      <c r="O37" s="16"/>
      <c r="P37" s="18"/>
      <c r="Q37" s="19">
        <f t="shared" si="3"/>
        <v>0</v>
      </c>
      <c r="R37" s="16">
        <v>1.8</v>
      </c>
      <c r="S37" s="18"/>
      <c r="T37" s="19">
        <f t="shared" si="4"/>
        <v>1.8</v>
      </c>
      <c r="U37" s="16"/>
      <c r="V37" s="18"/>
      <c r="W37" s="21">
        <f t="shared" si="5"/>
        <v>0</v>
      </c>
      <c r="X37" s="16"/>
      <c r="Y37" s="18"/>
      <c r="Z37" s="22">
        <f t="shared" si="6"/>
        <v>0</v>
      </c>
      <c r="AA37" s="16"/>
      <c r="AB37" s="18"/>
      <c r="AC37" s="19">
        <f t="shared" si="7"/>
        <v>0</v>
      </c>
      <c r="AD37" s="23"/>
      <c r="AE37" s="19">
        <f t="shared" si="8"/>
        <v>0</v>
      </c>
      <c r="AF37" s="16"/>
      <c r="AG37" s="19">
        <f t="shared" si="9"/>
        <v>0</v>
      </c>
      <c r="AH37" s="16"/>
      <c r="AI37" s="18"/>
      <c r="AJ37" s="19">
        <f t="shared" si="10"/>
        <v>0</v>
      </c>
      <c r="AK37" s="24">
        <f t="shared" si="11"/>
        <v>1.8</v>
      </c>
    </row>
    <row r="38" spans="1:38" ht="20.100000000000001" customHeight="1" x14ac:dyDescent="0.2">
      <c r="A38" s="15" t="s">
        <v>66</v>
      </c>
      <c r="B38" s="16">
        <v>270</v>
      </c>
      <c r="C38" s="17">
        <v>275.3</v>
      </c>
      <c r="D38" s="17"/>
      <c r="E38" s="17">
        <v>301</v>
      </c>
      <c r="F38" s="18"/>
      <c r="G38" s="19">
        <f t="shared" si="0"/>
        <v>846.3</v>
      </c>
      <c r="H38" s="16">
        <v>15</v>
      </c>
      <c r="I38" s="17">
        <v>150</v>
      </c>
      <c r="J38" s="18"/>
      <c r="K38" s="19">
        <f t="shared" si="1"/>
        <v>165</v>
      </c>
      <c r="L38" s="20">
        <v>15</v>
      </c>
      <c r="M38" s="18"/>
      <c r="N38" s="19">
        <f t="shared" si="2"/>
        <v>15</v>
      </c>
      <c r="O38" s="16"/>
      <c r="P38" s="18"/>
      <c r="Q38" s="19">
        <f t="shared" si="3"/>
        <v>0</v>
      </c>
      <c r="R38" s="16"/>
      <c r="S38" s="18"/>
      <c r="T38" s="19">
        <f t="shared" si="4"/>
        <v>0</v>
      </c>
      <c r="U38" s="16">
        <v>300</v>
      </c>
      <c r="V38" s="18"/>
      <c r="W38" s="21">
        <f t="shared" si="5"/>
        <v>300</v>
      </c>
      <c r="X38" s="16"/>
      <c r="Y38" s="18"/>
      <c r="Z38" s="22">
        <f t="shared" si="6"/>
        <v>0</v>
      </c>
      <c r="AA38" s="16">
        <v>200</v>
      </c>
      <c r="AB38" s="18"/>
      <c r="AC38" s="19">
        <f t="shared" si="7"/>
        <v>200</v>
      </c>
      <c r="AD38" s="23">
        <v>80</v>
      </c>
      <c r="AE38" s="19">
        <f t="shared" si="8"/>
        <v>80</v>
      </c>
      <c r="AF38" s="23"/>
      <c r="AG38" s="19">
        <f t="shared" si="9"/>
        <v>0</v>
      </c>
      <c r="AH38" s="16">
        <v>300</v>
      </c>
      <c r="AI38" s="18"/>
      <c r="AJ38" s="19">
        <f t="shared" si="10"/>
        <v>300</v>
      </c>
      <c r="AK38" s="24">
        <f t="shared" si="11"/>
        <v>1906.3</v>
      </c>
      <c r="AL38" s="34"/>
    </row>
    <row r="39" spans="1:38" s="42" customFormat="1" ht="20.100000000000001" customHeight="1" x14ac:dyDescent="0.2">
      <c r="A39" s="35" t="s">
        <v>67</v>
      </c>
      <c r="B39" s="36">
        <v>1.6</v>
      </c>
      <c r="C39" s="37">
        <v>2</v>
      </c>
      <c r="D39" s="37">
        <v>2</v>
      </c>
      <c r="E39" s="37">
        <v>2.2000000000000002</v>
      </c>
      <c r="F39" s="38">
        <v>2.1</v>
      </c>
      <c r="G39" s="39">
        <f t="shared" si="0"/>
        <v>9.9</v>
      </c>
      <c r="H39" s="36">
        <v>2.1</v>
      </c>
      <c r="I39" s="37">
        <v>2.8</v>
      </c>
      <c r="J39" s="38">
        <v>1.2</v>
      </c>
      <c r="K39" s="39">
        <f t="shared" si="1"/>
        <v>6.1000000000000005</v>
      </c>
      <c r="L39" s="40">
        <v>2.5</v>
      </c>
      <c r="M39" s="38">
        <v>1.1000000000000001</v>
      </c>
      <c r="N39" s="39">
        <v>2.6</v>
      </c>
      <c r="O39" s="36">
        <v>2</v>
      </c>
      <c r="P39" s="38">
        <v>1</v>
      </c>
      <c r="Q39" s="39">
        <f t="shared" si="3"/>
        <v>3</v>
      </c>
      <c r="R39" s="36">
        <v>0.5</v>
      </c>
      <c r="S39" s="38">
        <v>1.1000000000000001</v>
      </c>
      <c r="T39" s="39">
        <f t="shared" si="4"/>
        <v>1.6</v>
      </c>
      <c r="U39" s="36">
        <v>1.5</v>
      </c>
      <c r="V39" s="38">
        <v>1</v>
      </c>
      <c r="W39" s="40">
        <f t="shared" si="5"/>
        <v>2.5</v>
      </c>
      <c r="X39" s="36">
        <v>1.2</v>
      </c>
      <c r="Y39" s="38">
        <v>1.1000000000000001</v>
      </c>
      <c r="Z39" s="41">
        <f t="shared" si="6"/>
        <v>2.2999999999999998</v>
      </c>
      <c r="AA39" s="36">
        <v>1.2</v>
      </c>
      <c r="AB39" s="38">
        <v>0.9</v>
      </c>
      <c r="AC39" s="39">
        <f t="shared" si="7"/>
        <v>2.1</v>
      </c>
      <c r="AD39" s="36">
        <v>1.2</v>
      </c>
      <c r="AE39" s="39">
        <f t="shared" si="8"/>
        <v>1.2</v>
      </c>
      <c r="AF39" s="36">
        <v>0.6</v>
      </c>
      <c r="AG39" s="39">
        <f t="shared" si="9"/>
        <v>0.6</v>
      </c>
      <c r="AH39" s="36">
        <v>2.2000000000000002</v>
      </c>
      <c r="AI39" s="38">
        <v>0.6</v>
      </c>
      <c r="AJ39" s="39">
        <f t="shared" si="10"/>
        <v>2.8000000000000003</v>
      </c>
      <c r="AK39" s="41">
        <f t="shared" si="11"/>
        <v>34.700000000000003</v>
      </c>
    </row>
    <row r="40" spans="1:38" s="50" customFormat="1" ht="20.100000000000001" customHeight="1" thickBot="1" x14ac:dyDescent="0.25">
      <c r="A40" s="43" t="s">
        <v>68</v>
      </c>
      <c r="B40" s="44">
        <v>45</v>
      </c>
      <c r="C40" s="45">
        <v>43</v>
      </c>
      <c r="D40" s="45">
        <v>34</v>
      </c>
      <c r="E40" s="45">
        <v>32</v>
      </c>
      <c r="F40" s="46">
        <v>27</v>
      </c>
      <c r="G40" s="47">
        <f t="shared" si="0"/>
        <v>181</v>
      </c>
      <c r="H40" s="44">
        <v>26</v>
      </c>
      <c r="I40" s="45">
        <v>24</v>
      </c>
      <c r="J40" s="46">
        <v>20</v>
      </c>
      <c r="K40" s="47">
        <f t="shared" si="1"/>
        <v>70</v>
      </c>
      <c r="L40" s="48">
        <v>30</v>
      </c>
      <c r="M40" s="46">
        <v>20</v>
      </c>
      <c r="N40" s="47">
        <v>55</v>
      </c>
      <c r="O40" s="44">
        <v>23</v>
      </c>
      <c r="P40" s="46">
        <v>15</v>
      </c>
      <c r="Q40" s="47">
        <f t="shared" si="3"/>
        <v>38</v>
      </c>
      <c r="R40" s="44">
        <v>26</v>
      </c>
      <c r="S40" s="46">
        <v>20</v>
      </c>
      <c r="T40" s="47">
        <f t="shared" si="4"/>
        <v>46</v>
      </c>
      <c r="U40" s="44">
        <v>27</v>
      </c>
      <c r="V40" s="46">
        <v>15</v>
      </c>
      <c r="W40" s="48">
        <f t="shared" si="5"/>
        <v>42</v>
      </c>
      <c r="X40" s="44">
        <v>15</v>
      </c>
      <c r="Y40" s="46">
        <v>18</v>
      </c>
      <c r="Z40" s="49">
        <f t="shared" si="6"/>
        <v>33</v>
      </c>
      <c r="AA40" s="44">
        <v>21</v>
      </c>
      <c r="AB40" s="46">
        <v>12</v>
      </c>
      <c r="AC40" s="47">
        <f t="shared" si="7"/>
        <v>33</v>
      </c>
      <c r="AD40" s="44">
        <v>20</v>
      </c>
      <c r="AE40" s="47">
        <f t="shared" si="8"/>
        <v>20</v>
      </c>
      <c r="AF40" s="44">
        <v>8</v>
      </c>
      <c r="AG40" s="47">
        <f t="shared" si="9"/>
        <v>8</v>
      </c>
      <c r="AH40" s="44">
        <v>34</v>
      </c>
      <c r="AI40" s="46">
        <v>8</v>
      </c>
      <c r="AJ40" s="47">
        <f t="shared" si="10"/>
        <v>42</v>
      </c>
      <c r="AK40" s="49">
        <f t="shared" si="11"/>
        <v>568</v>
      </c>
    </row>
    <row r="41" spans="1:38" x14ac:dyDescent="0.2">
      <c r="A41" s="51"/>
      <c r="B41" s="51"/>
      <c r="C41" s="51"/>
      <c r="D41" s="51"/>
      <c r="E41" s="51"/>
      <c r="F41" s="51"/>
      <c r="G41" s="51"/>
      <c r="H41" s="51"/>
      <c r="I41" s="51"/>
      <c r="J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</row>
    <row r="43" spans="1:38" ht="12.75" customHeight="1" x14ac:dyDescent="0.2"/>
    <row r="44" spans="1:38" ht="86.25" customHeight="1" x14ac:dyDescent="0.2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4"/>
      <c r="Z44" s="54"/>
    </row>
  </sheetData>
  <mergeCells count="16">
    <mergeCell ref="AK5:AK6"/>
    <mergeCell ref="A1:AK1"/>
    <mergeCell ref="A2:AK2"/>
    <mergeCell ref="A3:AK3"/>
    <mergeCell ref="A5:A6"/>
    <mergeCell ref="B5:G5"/>
    <mergeCell ref="H5:K5"/>
    <mergeCell ref="L5:N5"/>
    <mergeCell ref="O5:Q5"/>
    <mergeCell ref="R5:T5"/>
    <mergeCell ref="U5:W5"/>
    <mergeCell ref="X5:Z5"/>
    <mergeCell ref="AA5:AC5"/>
    <mergeCell ref="AD5:AE5"/>
    <mergeCell ref="AF5:AG5"/>
    <mergeCell ref="AH5:AJ5"/>
  </mergeCells>
  <pageMargins left="0" right="0" top="0" bottom="0" header="0.27559055118110237" footer="0.39370078740157483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 23.09.2017</vt:lpstr>
      <vt:lpstr>'план 23.09.2017'!Область_печати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Анатолий</dc:creator>
  <cp:lastModifiedBy>user</cp:lastModifiedBy>
  <dcterms:created xsi:type="dcterms:W3CDTF">2017-09-22T10:28:03Z</dcterms:created>
  <dcterms:modified xsi:type="dcterms:W3CDTF">2017-09-22T10:10:29Z</dcterms:modified>
</cp:coreProperties>
</file>